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OO-SD\Marketing\Online_Marketing\05-SEO\Budget\"/>
    </mc:Choice>
  </mc:AlternateContent>
  <xr:revisionPtr revIDLastSave="0" documentId="13_ncr:1_{1B21FA92-8B77-4116-B6C2-75E37E386A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A Forecast 2024" sheetId="21" r:id="rId1"/>
    <sheet name="Übersicht Frank" sheetId="23" r:id="rId2"/>
  </sheets>
  <definedNames>
    <definedName name="_xlnm.Print_Titles" localSheetId="0">'SEA Forecast 2024'!$1:$3</definedName>
    <definedName name="_xlnm.Print_Titles" localSheetId="1">'Übersicht Frank'!$1:$3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1" l="1"/>
  <c r="L27" i="21"/>
  <c r="R6" i="23" l="1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5" i="23"/>
  <c r="F31" i="23"/>
  <c r="F30" i="23"/>
  <c r="F29" i="23"/>
  <c r="F28" i="23"/>
  <c r="F27" i="23"/>
  <c r="F26" i="23"/>
  <c r="H28" i="23"/>
  <c r="I28" i="23"/>
  <c r="J28" i="23"/>
  <c r="K28" i="23"/>
  <c r="L28" i="23"/>
  <c r="M28" i="23"/>
  <c r="N28" i="23"/>
  <c r="O28" i="23"/>
  <c r="P28" i="23"/>
  <c r="Q28" i="23"/>
  <c r="H29" i="23"/>
  <c r="I29" i="23"/>
  <c r="J29" i="23"/>
  <c r="K29" i="23"/>
  <c r="L29" i="23"/>
  <c r="M29" i="23"/>
  <c r="N29" i="23"/>
  <c r="O29" i="23"/>
  <c r="P29" i="23"/>
  <c r="Q29" i="23"/>
  <c r="H30" i="23"/>
  <c r="I30" i="23"/>
  <c r="J30" i="23"/>
  <c r="K30" i="23"/>
  <c r="L30" i="23"/>
  <c r="M30" i="23"/>
  <c r="N30" i="23"/>
  <c r="O30" i="23"/>
  <c r="P30" i="23"/>
  <c r="Q30" i="23"/>
  <c r="H31" i="23"/>
  <c r="I31" i="23"/>
  <c r="J31" i="23"/>
  <c r="K31" i="23"/>
  <c r="L31" i="23"/>
  <c r="M31" i="23"/>
  <c r="N31" i="23"/>
  <c r="O31" i="23"/>
  <c r="P31" i="23"/>
  <c r="Q31" i="23"/>
  <c r="G31" i="23"/>
  <c r="G30" i="23"/>
  <c r="G29" i="23"/>
  <c r="G28" i="23"/>
  <c r="H27" i="23"/>
  <c r="I27" i="23"/>
  <c r="J27" i="23"/>
  <c r="K27" i="23"/>
  <c r="L27" i="23"/>
  <c r="M27" i="23"/>
  <c r="N27" i="23"/>
  <c r="O27" i="23"/>
  <c r="P27" i="23"/>
  <c r="Q27" i="23"/>
  <c r="G27" i="23"/>
  <c r="R29" i="23" l="1"/>
  <c r="R30" i="23"/>
  <c r="R27" i="23"/>
  <c r="R31" i="23"/>
  <c r="R28" i="23"/>
  <c r="Q26" i="23"/>
  <c r="P26" i="23"/>
  <c r="O26" i="23"/>
  <c r="N26" i="23"/>
  <c r="M26" i="23"/>
  <c r="L26" i="23"/>
  <c r="K26" i="23"/>
  <c r="J26" i="23"/>
  <c r="I26" i="23"/>
  <c r="H26" i="23"/>
  <c r="G26" i="23"/>
  <c r="R26" i="23" l="1"/>
  <c r="AX26" i="21" l="1"/>
  <c r="AX23" i="21"/>
  <c r="AX20" i="21"/>
  <c r="AX19" i="21"/>
  <c r="AX18" i="21"/>
  <c r="AX17" i="21"/>
  <c r="AX16" i="21"/>
  <c r="AX15" i="21"/>
  <c r="AX12" i="21"/>
  <c r="AX11" i="21"/>
  <c r="AX8" i="21"/>
  <c r="AX7" i="21"/>
  <c r="AX6" i="21"/>
  <c r="AU26" i="21"/>
  <c r="AU23" i="21"/>
  <c r="AU20" i="21"/>
  <c r="AU19" i="21"/>
  <c r="AU18" i="21"/>
  <c r="AU17" i="21"/>
  <c r="AU16" i="21"/>
  <c r="AU15" i="21"/>
  <c r="AU12" i="21"/>
  <c r="AU11" i="21"/>
  <c r="AU8" i="21"/>
  <c r="AU7" i="21"/>
  <c r="AU6" i="21"/>
  <c r="AR26" i="21"/>
  <c r="AR23" i="21"/>
  <c r="AR20" i="21"/>
  <c r="AR19" i="21"/>
  <c r="AR18" i="21"/>
  <c r="AR17" i="21"/>
  <c r="AR16" i="21"/>
  <c r="AR15" i="21"/>
  <c r="AR12" i="21"/>
  <c r="AR11" i="21"/>
  <c r="AR8" i="21"/>
  <c r="AR7" i="21"/>
  <c r="AR6" i="21"/>
  <c r="AL26" i="21"/>
  <c r="AL23" i="21"/>
  <c r="AL20" i="21"/>
  <c r="AL19" i="21"/>
  <c r="AL18" i="21"/>
  <c r="AL17" i="21"/>
  <c r="AL16" i="21"/>
  <c r="AL15" i="21"/>
  <c r="AL12" i="21"/>
  <c r="AL11" i="21"/>
  <c r="AL8" i="21"/>
  <c r="AL7" i="21"/>
  <c r="AL6" i="21"/>
  <c r="AI26" i="21"/>
  <c r="AI23" i="21"/>
  <c r="AI20" i="21"/>
  <c r="AI19" i="21"/>
  <c r="AI18" i="21"/>
  <c r="AI17" i="21"/>
  <c r="AI16" i="21"/>
  <c r="AI15" i="21"/>
  <c r="AI12" i="21"/>
  <c r="AI11" i="21"/>
  <c r="AI8" i="21"/>
  <c r="AI7" i="21"/>
  <c r="AI6" i="21"/>
  <c r="AF26" i="21"/>
  <c r="AF23" i="21"/>
  <c r="AF20" i="21"/>
  <c r="AF19" i="21"/>
  <c r="AF18" i="21"/>
  <c r="AF17" i="21"/>
  <c r="AF16" i="21"/>
  <c r="AF15" i="21"/>
  <c r="AF12" i="21"/>
  <c r="AF11" i="21"/>
  <c r="AF8" i="21"/>
  <c r="AF7" i="21"/>
  <c r="AF6" i="21"/>
  <c r="Z26" i="21"/>
  <c r="Z23" i="21"/>
  <c r="Z20" i="21"/>
  <c r="Z19" i="21"/>
  <c r="Z18" i="21"/>
  <c r="Z17" i="21"/>
  <c r="Z16" i="21"/>
  <c r="Z15" i="21"/>
  <c r="Z12" i="21"/>
  <c r="Z11" i="21"/>
  <c r="Z8" i="21"/>
  <c r="Z7" i="21"/>
  <c r="Z6" i="21"/>
  <c r="W26" i="21"/>
  <c r="W23" i="21"/>
  <c r="W20" i="21"/>
  <c r="W19" i="21"/>
  <c r="W18" i="21"/>
  <c r="W17" i="21"/>
  <c r="W16" i="21"/>
  <c r="W15" i="21"/>
  <c r="W12" i="21"/>
  <c r="W11" i="21"/>
  <c r="W8" i="21"/>
  <c r="W7" i="21"/>
  <c r="W6" i="21"/>
  <c r="T26" i="21"/>
  <c r="T23" i="21"/>
  <c r="T20" i="21"/>
  <c r="T19" i="21"/>
  <c r="T18" i="21"/>
  <c r="T17" i="21"/>
  <c r="T16" i="21"/>
  <c r="T15" i="21"/>
  <c r="T12" i="21"/>
  <c r="T11" i="21"/>
  <c r="T8" i="21"/>
  <c r="T7" i="21"/>
  <c r="T6" i="21"/>
  <c r="N26" i="21"/>
  <c r="N23" i="21"/>
  <c r="N20" i="21"/>
  <c r="N19" i="21"/>
  <c r="N18" i="21"/>
  <c r="N17" i="21"/>
  <c r="N16" i="21"/>
  <c r="N15" i="21"/>
  <c r="N12" i="21"/>
  <c r="N11" i="21"/>
  <c r="N8" i="21"/>
  <c r="N7" i="21"/>
  <c r="N6" i="21"/>
  <c r="K26" i="21"/>
  <c r="K23" i="21"/>
  <c r="K20" i="21"/>
  <c r="K19" i="21"/>
  <c r="K18" i="21"/>
  <c r="K17" i="21"/>
  <c r="K16" i="21"/>
  <c r="K15" i="21"/>
  <c r="K12" i="21"/>
  <c r="K11" i="21"/>
  <c r="K8" i="21"/>
  <c r="K7" i="21"/>
  <c r="K6" i="21"/>
  <c r="H26" i="21"/>
  <c r="H23" i="21"/>
  <c r="H20" i="21"/>
  <c r="H19" i="21"/>
  <c r="H18" i="21"/>
  <c r="H17" i="21"/>
  <c r="H16" i="21"/>
  <c r="H15" i="21"/>
  <c r="H12" i="21"/>
  <c r="H11" i="21"/>
  <c r="H8" i="21"/>
  <c r="H7" i="21"/>
  <c r="H6" i="21"/>
  <c r="O19" i="21" l="1"/>
  <c r="P19" i="21"/>
  <c r="AA19" i="21"/>
  <c r="AB19" i="21"/>
  <c r="AM19" i="21"/>
  <c r="AN19" i="21"/>
  <c r="AY19" i="21"/>
  <c r="AZ19" i="21"/>
  <c r="BA19" i="21" l="1"/>
  <c r="AO19" i="21"/>
  <c r="Q19" i="21"/>
  <c r="AC19" i="21"/>
  <c r="AH27" i="21"/>
  <c r="AH24" i="21"/>
  <c r="AH21" i="21"/>
  <c r="AH13" i="21"/>
  <c r="AH9" i="21"/>
  <c r="AE27" i="21"/>
  <c r="AE24" i="21"/>
  <c r="AE21" i="21"/>
  <c r="AE13" i="21"/>
  <c r="AE9" i="21"/>
  <c r="Y27" i="21"/>
  <c r="Y24" i="21"/>
  <c r="Y21" i="21"/>
  <c r="Y13" i="21"/>
  <c r="Y9" i="21"/>
  <c r="V27" i="21"/>
  <c r="V24" i="21"/>
  <c r="V21" i="21"/>
  <c r="V13" i="21"/>
  <c r="V9" i="21"/>
  <c r="S27" i="21"/>
  <c r="S24" i="21"/>
  <c r="S21" i="21"/>
  <c r="S13" i="21"/>
  <c r="S9" i="21"/>
  <c r="M27" i="21"/>
  <c r="M24" i="21"/>
  <c r="M21" i="21"/>
  <c r="M13" i="21"/>
  <c r="M9" i="21"/>
  <c r="J27" i="21"/>
  <c r="J24" i="21"/>
  <c r="J21" i="21"/>
  <c r="J13" i="21"/>
  <c r="J9" i="21"/>
  <c r="Y30" i="21" l="1"/>
  <c r="J30" i="21"/>
  <c r="M30" i="21"/>
  <c r="AE30" i="21"/>
  <c r="S30" i="21"/>
  <c r="AH30" i="21"/>
  <c r="V30" i="21"/>
  <c r="G21" i="21" l="1"/>
  <c r="AE35" i="21" l="1"/>
  <c r="V35" i="21"/>
  <c r="V32" i="21"/>
  <c r="M34" i="21"/>
  <c r="G33" i="21"/>
  <c r="AW27" i="21"/>
  <c r="AW35" i="21" s="1"/>
  <c r="AV27" i="21"/>
  <c r="AT27" i="21"/>
  <c r="AS27" i="21"/>
  <c r="AQ27" i="21"/>
  <c r="AP27" i="21"/>
  <c r="AK27" i="21"/>
  <c r="AK35" i="21" s="1"/>
  <c r="AJ27" i="21"/>
  <c r="AH35" i="21"/>
  <c r="AG27" i="21"/>
  <c r="AD27" i="21"/>
  <c r="Y35" i="21"/>
  <c r="X27" i="21"/>
  <c r="U27" i="21"/>
  <c r="W27" i="21" s="1"/>
  <c r="S35" i="21"/>
  <c r="R27" i="21"/>
  <c r="T27" i="21" s="1"/>
  <c r="M35" i="21"/>
  <c r="N27" i="21"/>
  <c r="J35" i="21"/>
  <c r="I27" i="21"/>
  <c r="K27" i="21" s="1"/>
  <c r="G27" i="21"/>
  <c r="F27" i="21"/>
  <c r="AW24" i="21"/>
  <c r="AW34" i="21" s="1"/>
  <c r="AV24" i="21"/>
  <c r="AT24" i="21"/>
  <c r="AT34" i="21" s="1"/>
  <c r="AS24" i="21"/>
  <c r="AQ24" i="21"/>
  <c r="AQ34" i="21" s="1"/>
  <c r="AP24" i="21"/>
  <c r="AK24" i="21"/>
  <c r="AK34" i="21" s="1"/>
  <c r="AJ24" i="21"/>
  <c r="AH34" i="21"/>
  <c r="AG24" i="21"/>
  <c r="AE34" i="21"/>
  <c r="AD24" i="21"/>
  <c r="Y34" i="21"/>
  <c r="X24" i="21"/>
  <c r="V34" i="21"/>
  <c r="U24" i="21"/>
  <c r="S34" i="21"/>
  <c r="R24" i="21"/>
  <c r="L24" i="21"/>
  <c r="J34" i="21"/>
  <c r="I24" i="21"/>
  <c r="G24" i="21"/>
  <c r="G34" i="21" s="1"/>
  <c r="AW21" i="21"/>
  <c r="AV21" i="21"/>
  <c r="AT21" i="21"/>
  <c r="AS21" i="21"/>
  <c r="AQ21" i="21"/>
  <c r="AP21" i="21"/>
  <c r="AK21" i="21"/>
  <c r="AJ21" i="21"/>
  <c r="AH33" i="21"/>
  <c r="AG21" i="21"/>
  <c r="AE33" i="21"/>
  <c r="AD21" i="21"/>
  <c r="Y33" i="21"/>
  <c r="X21" i="21"/>
  <c r="V33" i="21"/>
  <c r="U21" i="21"/>
  <c r="S33" i="21"/>
  <c r="R21" i="21"/>
  <c r="M33" i="21"/>
  <c r="L21" i="21"/>
  <c r="J33" i="21"/>
  <c r="I21" i="21"/>
  <c r="F21" i="21"/>
  <c r="H21" i="21" s="1"/>
  <c r="AZ20" i="21"/>
  <c r="AY20" i="21"/>
  <c r="AN20" i="21"/>
  <c r="AM20" i="21"/>
  <c r="AB20" i="21"/>
  <c r="AA20" i="21"/>
  <c r="P20" i="21"/>
  <c r="O20" i="21"/>
  <c r="AW13" i="21"/>
  <c r="AW32" i="21" s="1"/>
  <c r="AV13" i="21"/>
  <c r="AT13" i="21"/>
  <c r="AT32" i="21" s="1"/>
  <c r="AS13" i="21"/>
  <c r="AQ13" i="21"/>
  <c r="AQ32" i="21" s="1"/>
  <c r="AP13" i="21"/>
  <c r="AK13" i="21"/>
  <c r="AK32" i="21" s="1"/>
  <c r="AJ13" i="21"/>
  <c r="AH32" i="21"/>
  <c r="AG13" i="21"/>
  <c r="AI13" i="21" s="1"/>
  <c r="AE32" i="21"/>
  <c r="AD13" i="21"/>
  <c r="AF13" i="21" s="1"/>
  <c r="Y32" i="21"/>
  <c r="X13" i="21"/>
  <c r="Z13" i="21" s="1"/>
  <c r="U13" i="21"/>
  <c r="W13" i="21" s="1"/>
  <c r="S32" i="21"/>
  <c r="R13" i="21"/>
  <c r="T13" i="21" s="1"/>
  <c r="M32" i="21"/>
  <c r="L13" i="21"/>
  <c r="N13" i="21" s="1"/>
  <c r="J32" i="21"/>
  <c r="I13" i="21"/>
  <c r="K13" i="21" s="1"/>
  <c r="G13" i="21"/>
  <c r="G32" i="21" s="1"/>
  <c r="F13" i="21"/>
  <c r="AZ12" i="21"/>
  <c r="AY12" i="21"/>
  <c r="AN12" i="21"/>
  <c r="AM12" i="21"/>
  <c r="AB12" i="21"/>
  <c r="AA12" i="21"/>
  <c r="P12" i="21"/>
  <c r="O12" i="21"/>
  <c r="AW9" i="21"/>
  <c r="AW31" i="21" s="1"/>
  <c r="AV9" i="21"/>
  <c r="AT9" i="21"/>
  <c r="AT31" i="21" s="1"/>
  <c r="AS9" i="21"/>
  <c r="AQ9" i="21"/>
  <c r="AQ31" i="21" s="1"/>
  <c r="AP9" i="21"/>
  <c r="AK9" i="21"/>
  <c r="AK31" i="21" s="1"/>
  <c r="AJ9" i="21"/>
  <c r="AH31" i="21"/>
  <c r="AG9" i="21"/>
  <c r="AE31" i="21"/>
  <c r="AD9" i="21"/>
  <c r="Y31" i="21"/>
  <c r="X9" i="21"/>
  <c r="V31" i="21"/>
  <c r="U9" i="21"/>
  <c r="S31" i="21"/>
  <c r="R9" i="21"/>
  <c r="M31" i="21"/>
  <c r="L9" i="21"/>
  <c r="J31" i="21"/>
  <c r="I9" i="21"/>
  <c r="G9" i="21"/>
  <c r="F9" i="21"/>
  <c r="AZ8" i="21"/>
  <c r="AY8" i="21"/>
  <c r="AN8" i="21"/>
  <c r="AM8" i="21"/>
  <c r="AB8" i="21"/>
  <c r="AA8" i="21"/>
  <c r="P8" i="21"/>
  <c r="O8" i="21"/>
  <c r="AO8" i="21" l="1"/>
  <c r="Q8" i="21"/>
  <c r="AB32" i="21"/>
  <c r="AY24" i="21"/>
  <c r="AO12" i="21"/>
  <c r="H27" i="21"/>
  <c r="Q12" i="21"/>
  <c r="AR13" i="21"/>
  <c r="AX13" i="21"/>
  <c r="AC20" i="21"/>
  <c r="BA20" i="21"/>
  <c r="AC8" i="21"/>
  <c r="BA8" i="21"/>
  <c r="BA12" i="21"/>
  <c r="AC12" i="21"/>
  <c r="H9" i="21"/>
  <c r="H13" i="21"/>
  <c r="L31" i="21"/>
  <c r="N31" i="21" s="1"/>
  <c r="N9" i="21"/>
  <c r="AD31" i="21"/>
  <c r="AF31" i="21" s="1"/>
  <c r="AF9" i="21"/>
  <c r="AJ31" i="21"/>
  <c r="AL31" i="21" s="1"/>
  <c r="AL9" i="21"/>
  <c r="AS31" i="21"/>
  <c r="AU31" i="21" s="1"/>
  <c r="AU9" i="21"/>
  <c r="AG35" i="21"/>
  <c r="AI35" i="21" s="1"/>
  <c r="AI27" i="21"/>
  <c r="AP35" i="21"/>
  <c r="AR27" i="21"/>
  <c r="AV35" i="21"/>
  <c r="AX35" i="21" s="1"/>
  <c r="AX27" i="21"/>
  <c r="I31" i="21"/>
  <c r="K31" i="21" s="1"/>
  <c r="K9" i="21"/>
  <c r="R31" i="21"/>
  <c r="T31" i="21" s="1"/>
  <c r="T9" i="21"/>
  <c r="X31" i="21"/>
  <c r="Z31" i="21" s="1"/>
  <c r="Z9" i="21"/>
  <c r="AG31" i="21"/>
  <c r="AI31" i="21" s="1"/>
  <c r="AI9" i="21"/>
  <c r="AP31" i="21"/>
  <c r="AR31" i="21" s="1"/>
  <c r="AR9" i="21"/>
  <c r="AV31" i="21"/>
  <c r="AX31" i="21" s="1"/>
  <c r="AX9" i="21"/>
  <c r="X35" i="21"/>
  <c r="Z35" i="21" s="1"/>
  <c r="Z27" i="21"/>
  <c r="U31" i="21"/>
  <c r="W31" i="21" s="1"/>
  <c r="W9" i="21"/>
  <c r="AD35" i="21"/>
  <c r="AF35" i="21" s="1"/>
  <c r="AF27" i="21"/>
  <c r="AL13" i="21"/>
  <c r="AU13" i="21"/>
  <c r="Q20" i="21"/>
  <c r="AO20" i="21"/>
  <c r="AL27" i="21"/>
  <c r="AU27" i="21"/>
  <c r="AV34" i="21"/>
  <c r="AX34" i="21" s="1"/>
  <c r="AX24" i="21"/>
  <c r="AS34" i="21"/>
  <c r="AU34" i="21" s="1"/>
  <c r="AU24" i="21"/>
  <c r="AP34" i="21"/>
  <c r="AR34" i="21" s="1"/>
  <c r="AR24" i="21"/>
  <c r="AJ34" i="21"/>
  <c r="AL34" i="21" s="1"/>
  <c r="AL24" i="21"/>
  <c r="AG34" i="21"/>
  <c r="AI34" i="21" s="1"/>
  <c r="AI24" i="21"/>
  <c r="AD34" i="21"/>
  <c r="AF34" i="21" s="1"/>
  <c r="AF24" i="21"/>
  <c r="X34" i="21"/>
  <c r="Z34" i="21" s="1"/>
  <c r="Z24" i="21"/>
  <c r="U34" i="21"/>
  <c r="W34" i="21" s="1"/>
  <c r="W24" i="21"/>
  <c r="R34" i="21"/>
  <c r="T34" i="21" s="1"/>
  <c r="T24" i="21"/>
  <c r="L34" i="21"/>
  <c r="N34" i="21" s="1"/>
  <c r="N24" i="21"/>
  <c r="I34" i="21"/>
  <c r="K34" i="21" s="1"/>
  <c r="K24" i="21"/>
  <c r="F34" i="21"/>
  <c r="H34" i="21" s="1"/>
  <c r="H24" i="21"/>
  <c r="X33" i="21"/>
  <c r="Z33" i="21" s="1"/>
  <c r="Z21" i="21"/>
  <c r="AV33" i="21"/>
  <c r="AX21" i="21"/>
  <c r="AQ33" i="21"/>
  <c r="AQ30" i="21"/>
  <c r="AW33" i="21"/>
  <c r="AW30" i="21"/>
  <c r="I33" i="21"/>
  <c r="K33" i="21" s="1"/>
  <c r="K21" i="21"/>
  <c r="AP33" i="21"/>
  <c r="AR21" i="21"/>
  <c r="L33" i="21"/>
  <c r="N33" i="21" s="1"/>
  <c r="N21" i="21"/>
  <c r="U33" i="21"/>
  <c r="W33" i="21" s="1"/>
  <c r="W21" i="21"/>
  <c r="AD33" i="21"/>
  <c r="AF33" i="21" s="1"/>
  <c r="AF21" i="21"/>
  <c r="AJ33" i="21"/>
  <c r="AL21" i="21"/>
  <c r="AS33" i="21"/>
  <c r="AU21" i="21"/>
  <c r="R33" i="21"/>
  <c r="T33" i="21" s="1"/>
  <c r="T21" i="21"/>
  <c r="AG33" i="21"/>
  <c r="AI33" i="21" s="1"/>
  <c r="AI21" i="21"/>
  <c r="AK33" i="21"/>
  <c r="AN33" i="21" s="1"/>
  <c r="AK30" i="21"/>
  <c r="AT33" i="21"/>
  <c r="AT30" i="21"/>
  <c r="I30" i="21"/>
  <c r="K30" i="21" s="1"/>
  <c r="AV32" i="21"/>
  <c r="AX32" i="21" s="1"/>
  <c r="AV30" i="21"/>
  <c r="AS32" i="21"/>
  <c r="AU32" i="21" s="1"/>
  <c r="AS30" i="21"/>
  <c r="AP32" i="21"/>
  <c r="AR32" i="21" s="1"/>
  <c r="AP30" i="21"/>
  <c r="AJ32" i="21"/>
  <c r="AL32" i="21" s="1"/>
  <c r="AJ30" i="21"/>
  <c r="AG32" i="21"/>
  <c r="AI32" i="21" s="1"/>
  <c r="AG30" i="21"/>
  <c r="AI30" i="21" s="1"/>
  <c r="AD32" i="21"/>
  <c r="AF32" i="21" s="1"/>
  <c r="AD30" i="21"/>
  <c r="AF30" i="21" s="1"/>
  <c r="X32" i="21"/>
  <c r="Z32" i="21" s="1"/>
  <c r="X30" i="21"/>
  <c r="Z30" i="21" s="1"/>
  <c r="U32" i="21"/>
  <c r="W32" i="21" s="1"/>
  <c r="U30" i="21"/>
  <c r="W30" i="21" s="1"/>
  <c r="R32" i="21"/>
  <c r="T32" i="21" s="1"/>
  <c r="R30" i="21"/>
  <c r="T30" i="21" s="1"/>
  <c r="L32" i="21"/>
  <c r="N32" i="21" s="1"/>
  <c r="L30" i="21"/>
  <c r="N30" i="21" s="1"/>
  <c r="I32" i="21"/>
  <c r="K32" i="21" s="1"/>
  <c r="F30" i="21"/>
  <c r="G31" i="21"/>
  <c r="P31" i="21" s="1"/>
  <c r="G30" i="21"/>
  <c r="AB35" i="21"/>
  <c r="P32" i="21"/>
  <c r="P35" i="21"/>
  <c r="AN34" i="21"/>
  <c r="AN35" i="21"/>
  <c r="P34" i="21"/>
  <c r="AB34" i="21"/>
  <c r="AZ34" i="21"/>
  <c r="F31" i="21"/>
  <c r="AQ35" i="21"/>
  <c r="AB31" i="21"/>
  <c r="AB27" i="21"/>
  <c r="AZ27" i="21"/>
  <c r="F32" i="21"/>
  <c r="H32" i="21" s="1"/>
  <c r="F33" i="21"/>
  <c r="H33" i="21" s="1"/>
  <c r="U35" i="21"/>
  <c r="W35" i="21" s="1"/>
  <c r="AT35" i="21"/>
  <c r="AS35" i="21"/>
  <c r="AJ35" i="21"/>
  <c r="R35" i="21"/>
  <c r="T35" i="21" s="1"/>
  <c r="L35" i="21"/>
  <c r="N35" i="21" s="1"/>
  <c r="I35" i="21"/>
  <c r="K35" i="21" s="1"/>
  <c r="F35" i="21"/>
  <c r="H35" i="21" s="1"/>
  <c r="AZ31" i="21"/>
  <c r="AZ32" i="21"/>
  <c r="AN32" i="21"/>
  <c r="AN31" i="21"/>
  <c r="AB33" i="21"/>
  <c r="P33" i="21"/>
  <c r="AY27" i="21"/>
  <c r="AA27" i="21"/>
  <c r="O27" i="21"/>
  <c r="P27" i="21"/>
  <c r="AM27" i="21"/>
  <c r="AN27" i="21"/>
  <c r="BA27" i="21" l="1"/>
  <c r="AA32" i="21"/>
  <c r="AC32" i="21" s="1"/>
  <c r="AM32" i="21"/>
  <c r="AO32" i="21" s="1"/>
  <c r="Q27" i="21"/>
  <c r="AC27" i="21"/>
  <c r="AA31" i="21"/>
  <c r="AC31" i="21" s="1"/>
  <c r="AY33" i="21"/>
  <c r="AA33" i="21"/>
  <c r="AC33" i="21" s="1"/>
  <c r="AY31" i="21"/>
  <c r="BA31" i="21" s="1"/>
  <c r="AM31" i="21"/>
  <c r="AO31" i="21" s="1"/>
  <c r="AR30" i="21"/>
  <c r="AZ33" i="21"/>
  <c r="H31" i="21"/>
  <c r="AR35" i="21"/>
  <c r="AO27" i="21"/>
  <c r="AM33" i="21"/>
  <c r="AO33" i="21" s="1"/>
  <c r="AM35" i="21"/>
  <c r="AO35" i="21" s="1"/>
  <c r="AL35" i="21"/>
  <c r="AM34" i="21"/>
  <c r="AO34" i="21" s="1"/>
  <c r="AR33" i="21"/>
  <c r="AY35" i="21"/>
  <c r="AU35" i="21"/>
  <c r="AY34" i="21"/>
  <c r="BA34" i="21" s="1"/>
  <c r="AY32" i="21"/>
  <c r="BA32" i="21" s="1"/>
  <c r="O34" i="21"/>
  <c r="Q34" i="21" s="1"/>
  <c r="AA34" i="21"/>
  <c r="AC34" i="21" s="1"/>
  <c r="AL30" i="21"/>
  <c r="AU30" i="21"/>
  <c r="AL33" i="21"/>
  <c r="AX33" i="21"/>
  <c r="H30" i="21"/>
  <c r="AX30" i="21"/>
  <c r="AU33" i="21"/>
  <c r="O35" i="21"/>
  <c r="Q35" i="21" s="1"/>
  <c r="O32" i="21"/>
  <c r="AZ35" i="21"/>
  <c r="O33" i="21"/>
  <c r="O31" i="21"/>
  <c r="AA35" i="21"/>
  <c r="AC35" i="21" s="1"/>
  <c r="AZ26" i="21"/>
  <c r="AY26" i="21"/>
  <c r="AN26" i="21"/>
  <c r="AM26" i="21"/>
  <c r="AB26" i="21"/>
  <c r="AA26" i="21"/>
  <c r="P26" i="21"/>
  <c r="O26" i="21"/>
  <c r="AZ24" i="21"/>
  <c r="AN24" i="21"/>
  <c r="AM24" i="21"/>
  <c r="AB24" i="21"/>
  <c r="AA24" i="21"/>
  <c r="P24" i="21"/>
  <c r="O24" i="21"/>
  <c r="AO24" i="21" l="1"/>
  <c r="Q26" i="21"/>
  <c r="AO26" i="21"/>
  <c r="BA33" i="21"/>
  <c r="AC24" i="21"/>
  <c r="BA24" i="21"/>
  <c r="AC26" i="21"/>
  <c r="BA26" i="21"/>
  <c r="Q31" i="21"/>
  <c r="Q32" i="21"/>
  <c r="BA35" i="21"/>
  <c r="Q24" i="21"/>
  <c r="Q33" i="21"/>
  <c r="AZ9" i="21"/>
  <c r="AY9" i="21"/>
  <c r="AN9" i="21"/>
  <c r="AM9" i="21"/>
  <c r="AB9" i="21"/>
  <c r="AA9" i="21"/>
  <c r="P9" i="21"/>
  <c r="O9" i="21"/>
  <c r="AZ7" i="21"/>
  <c r="AY7" i="21"/>
  <c r="AN7" i="21"/>
  <c r="AM7" i="21"/>
  <c r="AB7" i="21"/>
  <c r="AA7" i="21"/>
  <c r="P7" i="21"/>
  <c r="O7" i="21"/>
  <c r="AZ6" i="21"/>
  <c r="AY6" i="21"/>
  <c r="AN6" i="21"/>
  <c r="AM6" i="21"/>
  <c r="AB6" i="21"/>
  <c r="AA6" i="21"/>
  <c r="P6" i="21"/>
  <c r="O6" i="21"/>
  <c r="Q6" i="21" l="1"/>
  <c r="AO6" i="21"/>
  <c r="AO7" i="21"/>
  <c r="Q9" i="21"/>
  <c r="AO9" i="21"/>
  <c r="Q7" i="21"/>
  <c r="AC6" i="21"/>
  <c r="BA6" i="21"/>
  <c r="AC7" i="21"/>
  <c r="BA7" i="21"/>
  <c r="AC9" i="21"/>
  <c r="BA9" i="21"/>
  <c r="AZ21" i="21"/>
  <c r="AY21" i="21"/>
  <c r="AN21" i="21"/>
  <c r="AM21" i="21"/>
  <c r="AB21" i="21"/>
  <c r="AA21" i="21"/>
  <c r="P21" i="21"/>
  <c r="O21" i="21"/>
  <c r="Q21" i="21" l="1"/>
  <c r="AO21" i="21"/>
  <c r="AC21" i="21"/>
  <c r="BA21" i="21"/>
  <c r="AY11" i="21"/>
  <c r="AZ11" i="21"/>
  <c r="AY13" i="21"/>
  <c r="AZ13" i="21"/>
  <c r="AY15" i="21"/>
  <c r="AZ15" i="21"/>
  <c r="AY16" i="21"/>
  <c r="AZ16" i="21"/>
  <c r="AY17" i="21"/>
  <c r="AZ17" i="21"/>
  <c r="AY18" i="21"/>
  <c r="AZ18" i="21"/>
  <c r="AY23" i="21"/>
  <c r="AZ23" i="21"/>
  <c r="AM11" i="21"/>
  <c r="AN11" i="21"/>
  <c r="AM13" i="21"/>
  <c r="AN13" i="21"/>
  <c r="AM15" i="21"/>
  <c r="AN15" i="21"/>
  <c r="AM16" i="21"/>
  <c r="AN16" i="21"/>
  <c r="AM17" i="21"/>
  <c r="AN17" i="21"/>
  <c r="AM18" i="21"/>
  <c r="AN18" i="21"/>
  <c r="AM23" i="21"/>
  <c r="AN23" i="21"/>
  <c r="AB11" i="21"/>
  <c r="AB13" i="21"/>
  <c r="AB15" i="21"/>
  <c r="AB16" i="21"/>
  <c r="AB17" i="21"/>
  <c r="AB18" i="21"/>
  <c r="AB23" i="21"/>
  <c r="AA11" i="21"/>
  <c r="AA13" i="21"/>
  <c r="AA15" i="21"/>
  <c r="AA16" i="21"/>
  <c r="AA17" i="21"/>
  <c r="AA18" i="21"/>
  <c r="AA23" i="21"/>
  <c r="P11" i="21"/>
  <c r="P13" i="21"/>
  <c r="P15" i="21"/>
  <c r="P16" i="21"/>
  <c r="P17" i="21"/>
  <c r="P18" i="21"/>
  <c r="P23" i="21"/>
  <c r="O15" i="21"/>
  <c r="O16" i="21"/>
  <c r="O17" i="21"/>
  <c r="O18" i="21"/>
  <c r="O23" i="21"/>
  <c r="O11" i="21"/>
  <c r="O13" i="21"/>
  <c r="AC15" i="21" l="1"/>
  <c r="Q15" i="21"/>
  <c r="AO17" i="21"/>
  <c r="BA23" i="21"/>
  <c r="BA16" i="21"/>
  <c r="BA15" i="21"/>
  <c r="BA11" i="21"/>
  <c r="AC17" i="21"/>
  <c r="AO18" i="21"/>
  <c r="AO13" i="21"/>
  <c r="AC13" i="21"/>
  <c r="Q18" i="21"/>
  <c r="Q13" i="21"/>
  <c r="Q11" i="21"/>
  <c r="AO23" i="21"/>
  <c r="AO16" i="21"/>
  <c r="AO15" i="21"/>
  <c r="AO11" i="21"/>
  <c r="BA18" i="21"/>
  <c r="BA17" i="21"/>
  <c r="BA13" i="21"/>
  <c r="Q17" i="21"/>
  <c r="Q16" i="21"/>
  <c r="AC23" i="21"/>
  <c r="AC16" i="21"/>
  <c r="AC11" i="21"/>
  <c r="AC18" i="21"/>
  <c r="Q23" i="21"/>
  <c r="O30" i="21"/>
  <c r="AZ30" i="21"/>
  <c r="AY30" i="21"/>
  <c r="AN30" i="21"/>
  <c r="AM30" i="21"/>
  <c r="AB30" i="21"/>
  <c r="AA30" i="21"/>
  <c r="P30" i="21"/>
  <c r="AO30" i="21" l="1"/>
  <c r="Q30" i="21"/>
  <c r="AC30" i="21"/>
  <c r="BA30" i="21"/>
</calcChain>
</file>

<file path=xl/sharedStrings.xml><?xml version="1.0" encoding="utf-8"?>
<sst xmlns="http://schemas.openxmlformats.org/spreadsheetml/2006/main" count="240" uniqueCount="68">
  <si>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</si>
  <si>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</si>
  <si>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</si>
  <si>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</si>
  <si>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</si>
  <si>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</si>
  <si>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</si>
  <si>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</si>
  <si>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</si>
  <si>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</si>
  <si>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</si>
  <si>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Forecast</t>
  </si>
  <si>
    <t>Total</t>
  </si>
  <si>
    <t>Actual</t>
  </si>
  <si>
    <t>Div%</t>
  </si>
  <si>
    <t>Q1</t>
  </si>
  <si>
    <t>Q2</t>
  </si>
  <si>
    <t>Q3</t>
  </si>
  <si>
    <t>Q4</t>
  </si>
  <si>
    <t xml:space="preserve">Januar </t>
  </si>
  <si>
    <t>Abrechnungsperiode</t>
  </si>
  <si>
    <t>monatlich</t>
  </si>
  <si>
    <t xml:space="preserve">SEO Kosten
</t>
  </si>
  <si>
    <t>Sistrix</t>
  </si>
  <si>
    <t>LinkResearchTools</t>
  </si>
  <si>
    <t>ContentKing</t>
  </si>
  <si>
    <t>Ryte</t>
  </si>
  <si>
    <t>URL-Monitor</t>
  </si>
  <si>
    <t>MOZ</t>
  </si>
  <si>
    <t>jährlich</t>
  </si>
  <si>
    <t>SEO-Analysen (Agenturen)</t>
  </si>
  <si>
    <t>SEO-Beratung (Hoffmann)</t>
  </si>
  <si>
    <t>Keywordtool.io</t>
  </si>
  <si>
    <t>SEO Diverses (270SEDIV0001)</t>
  </si>
  <si>
    <t>SEO Blog (270SEBLG0000)</t>
  </si>
  <si>
    <t>SEO Tools (270SETOL0001)</t>
  </si>
  <si>
    <t>SEO Beratung (270SEBER0000)</t>
  </si>
  <si>
    <t>Summe:</t>
  </si>
  <si>
    <t>SEO Reserve (270SERES0000)</t>
  </si>
  <si>
    <t>Bezeichnung</t>
  </si>
  <si>
    <t>Innenauftrag</t>
  </si>
  <si>
    <t>270SEDIV0001</t>
  </si>
  <si>
    <t>270SEBLG0000</t>
  </si>
  <si>
    <t>270SETOL0001</t>
  </si>
  <si>
    <t>270SEBER0000</t>
  </si>
  <si>
    <t>270SERES0000</t>
  </si>
  <si>
    <t>Summe 270SEBER0000:</t>
  </si>
  <si>
    <t>Summe 270SETOL0001:</t>
  </si>
  <si>
    <t>Summe 270SEBLG0000:</t>
  </si>
  <si>
    <t>Summe 270SEDIV0001:</t>
  </si>
  <si>
    <t>Summe 270SERES0000:</t>
  </si>
  <si>
    <t>SEMrush</t>
  </si>
  <si>
    <t>halbjährlich</t>
  </si>
  <si>
    <t>Backlinks Shop (Katika)</t>
  </si>
  <si>
    <t>Backlinks Blog - ehemals HP (Katika)</t>
  </si>
  <si>
    <t>Texte Blog (Olaf Bartels)</t>
  </si>
  <si>
    <t>Ryte BotLogs</t>
  </si>
  <si>
    <t>XOVI</t>
  </si>
  <si>
    <t>Texte auf der ADS</t>
  </si>
  <si>
    <t>Texte Blog (Content Fleed - ehemals Testroom)</t>
  </si>
  <si>
    <t>SEO-Texte Shop</t>
  </si>
  <si>
    <t>SEO-Texte Shop Belgien (evtl. Textroboter)</t>
  </si>
  <si>
    <t>Summe</t>
  </si>
  <si>
    <t>LinkResearchTools (EDV Kosten)</t>
  </si>
  <si>
    <t>Backlinks Shop (Artaxo)</t>
  </si>
  <si>
    <t>Sonstige SEO-Texte</t>
  </si>
  <si>
    <t>SEO Forecast 2022</t>
  </si>
  <si>
    <t>SEO Forecast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</si>
</sst>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_);[Red]\(&quot;€&quot;#,##0\)"/>
    <numFmt numFmtId="165" formatCode="_(&quot;€&quot;* #,##0.00_);_(&quot;€&quot;* \(#,##0.00\);_(&quot;€&quot;* &quot;-&quot;??_);_(@_)"/>
    <numFmt numFmtId="166" formatCode="#,##0\ &quot;€&quot;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name val="MS Sans Serif"/>
      <family val="2"/>
    </font>
    <font>
      <sz val="8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D96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</cellStyleXfs>
  <cellXfs count="224">
    <xf numFmtId="0" fontId="0" fillId="0" borderId="0" xfId="0"/>
    <xf numFmtId="3" fontId="0" fillId="3" borderId="7" xfId="0" applyNumberFormat="1" applyFill="1" applyBorder="1"/>
    <xf numFmtId="3" fontId="0" fillId="3" borderId="9" xfId="0" applyNumberFormat="1" applyFill="1" applyBorder="1"/>
    <xf numFmtId="0" fontId="2" fillId="3" borderId="5" xfId="0" applyFont="1" applyFill="1" applyBorder="1" applyAlignment="1">
      <alignment vertical="center"/>
    </xf>
    <xf numFmtId="0" fontId="2" fillId="3" borderId="9" xfId="0" applyFont="1" applyFill="1" applyBorder="1"/>
    <xf numFmtId="3" fontId="7" fillId="3" borderId="9" xfId="0" applyNumberFormat="1" applyFont="1" applyFill="1" applyBorder="1"/>
    <xf numFmtId="0" fontId="0" fillId="0" borderId="0" xfId="0" applyBorder="1"/>
    <xf numFmtId="3" fontId="0" fillId="3" borderId="18" xfId="0" applyNumberFormat="1" applyFill="1" applyBorder="1"/>
    <xf numFmtId="3" fontId="0" fillId="3" borderId="20" xfId="0" applyNumberFormat="1" applyFill="1" applyBorder="1"/>
    <xf numFmtId="0" fontId="2" fillId="0" borderId="0" xfId="0" applyFont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Fill="1" applyBorder="1"/>
    <xf numFmtId="9" fontId="0" fillId="0" borderId="2" xfId="1" applyNumberFormat="1" applyFont="1" applyBorder="1"/>
    <xf numFmtId="167" fontId="0" fillId="0" borderId="4" xfId="0" applyNumberFormat="1" applyBorder="1"/>
    <xf numFmtId="0" fontId="9" fillId="0" borderId="0" xfId="0" applyFont="1" applyBorder="1"/>
    <xf numFmtId="9" fontId="0" fillId="0" borderId="4" xfId="1" applyNumberFormat="1" applyFont="1" applyBorder="1"/>
    <xf numFmtId="0" fontId="11" fillId="0" borderId="0" xfId="0" applyFont="1" applyAlignment="1">
      <alignment horizontal="center" vertical="center"/>
    </xf>
    <xf numFmtId="166" fontId="12" fillId="0" borderId="0" xfId="0" applyNumberFormat="1" applyFont="1" applyFill="1" applyBorder="1"/>
    <xf numFmtId="9" fontId="0" fillId="0" borderId="10" xfId="1" applyNumberFormat="1" applyFont="1" applyBorder="1"/>
    <xf numFmtId="0" fontId="2" fillId="5" borderId="4" xfId="0" applyFont="1" applyFill="1" applyBorder="1"/>
    <xf numFmtId="0" fontId="2" fillId="5" borderId="2" xfId="0" applyFont="1" applyFill="1" applyBorder="1"/>
    <xf numFmtId="14" fontId="13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/>
    <xf numFmtId="164" fontId="0" fillId="0" borderId="0" xfId="0" applyNumberFormat="1" applyFill="1" applyBorder="1"/>
    <xf numFmtId="166" fontId="0" fillId="0" borderId="0" xfId="0" applyNumberFormat="1" applyFont="1" applyFill="1" applyBorder="1"/>
    <xf numFmtId="0" fontId="0" fillId="0" borderId="6" xfId="0" applyFill="1" applyBorder="1"/>
    <xf numFmtId="165" fontId="0" fillId="0" borderId="4" xfId="3" applyFont="1" applyBorder="1"/>
    <xf numFmtId="165" fontId="7" fillId="0" borderId="4" xfId="3" applyFont="1" applyBorder="1"/>
    <xf numFmtId="165" fontId="0" fillId="0" borderId="2" xfId="3" applyFont="1" applyBorder="1"/>
    <xf numFmtId="165" fontId="7" fillId="0" borderId="2" xfId="3" applyFont="1" applyBorder="1"/>
    <xf numFmtId="165" fontId="0" fillId="0" borderId="8" xfId="3" applyFont="1" applyBorder="1"/>
    <xf numFmtId="165" fontId="0" fillId="4" borderId="15" xfId="3" applyFont="1" applyFill="1" applyBorder="1"/>
    <xf numFmtId="165" fontId="0" fillId="4" borderId="11" xfId="3" applyFont="1" applyFill="1" applyBorder="1"/>
    <xf numFmtId="165" fontId="0" fillId="3" borderId="18" xfId="3" applyFont="1" applyFill="1" applyBorder="1"/>
    <xf numFmtId="165" fontId="7" fillId="3" borderId="9" xfId="3" applyFont="1" applyFill="1" applyBorder="1"/>
    <xf numFmtId="165" fontId="0" fillId="3" borderId="9" xfId="3" applyFont="1" applyFill="1" applyBorder="1"/>
    <xf numFmtId="165" fontId="0" fillId="4" borderId="13" xfId="3" applyFont="1" applyFill="1" applyBorder="1"/>
    <xf numFmtId="165" fontId="0" fillId="3" borderId="7" xfId="3" applyFont="1" applyFill="1" applyBorder="1"/>
    <xf numFmtId="165" fontId="0" fillId="4" borderId="19" xfId="3" applyFont="1" applyFill="1" applyBorder="1"/>
    <xf numFmtId="0" fontId="0" fillId="5" borderId="2" xfId="0" applyFont="1" applyFill="1" applyBorder="1"/>
    <xf numFmtId="0" fontId="14" fillId="0" borderId="0" xfId="0" applyFont="1" applyAlignment="1">
      <alignment horizontal="center" vertical="center"/>
    </xf>
    <xf numFmtId="0" fontId="0" fillId="3" borderId="9" xfId="0" applyFont="1" applyFill="1" applyBorder="1"/>
    <xf numFmtId="0" fontId="0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5" borderId="3" xfId="0" applyFont="1" applyFill="1" applyBorder="1"/>
    <xf numFmtId="0" fontId="0" fillId="5" borderId="4" xfId="0" applyFont="1" applyFill="1" applyBorder="1"/>
    <xf numFmtId="0" fontId="2" fillId="5" borderId="2" xfId="0" applyFont="1" applyFill="1" applyBorder="1" applyAlignment="1">
      <alignment horizontal="right"/>
    </xf>
    <xf numFmtId="165" fontId="2" fillId="0" borderId="2" xfId="3" applyFont="1" applyBorder="1"/>
    <xf numFmtId="9" fontId="2" fillId="0" borderId="2" xfId="1" applyNumberFormat="1" applyFont="1" applyBorder="1"/>
    <xf numFmtId="165" fontId="2" fillId="4" borderId="11" xfId="3" applyFont="1" applyFill="1" applyBorder="1"/>
    <xf numFmtId="165" fontId="2" fillId="4" borderId="13" xfId="3" applyFont="1" applyFill="1" applyBorder="1"/>
    <xf numFmtId="0" fontId="2" fillId="0" borderId="0" xfId="0" applyFont="1" applyFill="1" applyBorder="1"/>
    <xf numFmtId="164" fontId="15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/>
    <xf numFmtId="165" fontId="2" fillId="0" borderId="8" xfId="3" applyFont="1" applyBorder="1"/>
    <xf numFmtId="0" fontId="2" fillId="0" borderId="0" xfId="0" applyFont="1" applyAlignment="1">
      <alignment vertical="top"/>
    </xf>
    <xf numFmtId="0" fontId="2" fillId="5" borderId="2" xfId="0" applyFont="1" applyFill="1" applyBorder="1" applyAlignment="1">
      <alignment horizontal="right" vertical="top"/>
    </xf>
    <xf numFmtId="0" fontId="2" fillId="5" borderId="2" xfId="0" applyFont="1" applyFill="1" applyBorder="1" applyAlignment="1">
      <alignment vertical="top"/>
    </xf>
    <xf numFmtId="165" fontId="2" fillId="0" borderId="2" xfId="3" applyFont="1" applyBorder="1" applyAlignment="1">
      <alignment vertical="top"/>
    </xf>
    <xf numFmtId="165" fontId="2" fillId="4" borderId="11" xfId="3" applyFont="1" applyFill="1" applyBorder="1" applyAlignment="1">
      <alignment vertical="top"/>
    </xf>
    <xf numFmtId="165" fontId="2" fillId="4" borderId="13" xfId="3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vertical="top"/>
    </xf>
    <xf numFmtId="165" fontId="7" fillId="4" borderId="4" xfId="3" applyFont="1" applyFill="1" applyBorder="1"/>
    <xf numFmtId="9" fontId="0" fillId="4" borderId="22" xfId="1" applyNumberFormat="1" applyFont="1" applyFill="1" applyBorder="1"/>
    <xf numFmtId="165" fontId="7" fillId="4" borderId="2" xfId="3" applyFont="1" applyFill="1" applyBorder="1"/>
    <xf numFmtId="165" fontId="10" fillId="4" borderId="2" xfId="3" applyFont="1" applyFill="1" applyBorder="1"/>
    <xf numFmtId="165" fontId="10" fillId="4" borderId="2" xfId="3" applyFont="1" applyFill="1" applyBorder="1" applyAlignment="1">
      <alignment vertical="top"/>
    </xf>
    <xf numFmtId="165" fontId="7" fillId="4" borderId="10" xfId="3" applyFont="1" applyFill="1" applyBorder="1"/>
    <xf numFmtId="165" fontId="7" fillId="4" borderId="6" xfId="3" applyFont="1" applyFill="1" applyBorder="1"/>
    <xf numFmtId="165" fontId="10" fillId="4" borderId="6" xfId="3" applyFont="1" applyFill="1" applyBorder="1"/>
    <xf numFmtId="165" fontId="10" fillId="4" borderId="6" xfId="3" applyFont="1" applyFill="1" applyBorder="1" applyAlignment="1">
      <alignment vertical="top"/>
    </xf>
    <xf numFmtId="165" fontId="2" fillId="6" borderId="3" xfId="3" applyFont="1" applyFill="1" applyBorder="1" applyAlignment="1">
      <alignment horizontal="right" vertical="center"/>
    </xf>
    <xf numFmtId="165" fontId="1" fillId="6" borderId="4" xfId="3" applyFont="1" applyFill="1" applyBorder="1" applyAlignment="1">
      <alignment horizontal="right"/>
    </xf>
    <xf numFmtId="165" fontId="1" fillId="6" borderId="2" xfId="3" applyFont="1" applyFill="1" applyBorder="1" applyAlignment="1">
      <alignment horizontal="right" vertical="center"/>
    </xf>
    <xf numFmtId="165" fontId="7" fillId="6" borderId="2" xfId="3" applyFont="1" applyFill="1" applyBorder="1" applyAlignment="1">
      <alignment horizontal="right" vertical="center"/>
    </xf>
    <xf numFmtId="165" fontId="7" fillId="7" borderId="4" xfId="3" applyFont="1" applyFill="1" applyBorder="1" applyAlignment="1">
      <alignment horizontal="right"/>
    </xf>
    <xf numFmtId="165" fontId="7" fillId="7" borderId="2" xfId="3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0" fillId="6" borderId="4" xfId="0" applyFont="1" applyFill="1" applyBorder="1" applyAlignment="1">
      <alignment horizontal="right"/>
    </xf>
    <xf numFmtId="165" fontId="7" fillId="6" borderId="2" xfId="3" applyFont="1" applyFill="1" applyBorder="1" applyAlignment="1">
      <alignment horizontal="right"/>
    </xf>
    <xf numFmtId="0" fontId="0" fillId="6" borderId="2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0" fillId="2" borderId="13" xfId="0" applyFill="1" applyBorder="1"/>
    <xf numFmtId="165" fontId="2" fillId="7" borderId="21" xfId="3" applyFont="1" applyFill="1" applyBorder="1" applyAlignment="1">
      <alignment horizontal="right" vertical="center"/>
    </xf>
    <xf numFmtId="165" fontId="1" fillId="7" borderId="19" xfId="3" applyFont="1" applyFill="1" applyBorder="1" applyAlignment="1">
      <alignment horizontal="right"/>
    </xf>
    <xf numFmtId="165" fontId="1" fillId="7" borderId="13" xfId="3" applyFont="1" applyFill="1" applyBorder="1" applyAlignment="1">
      <alignment horizontal="right" vertical="center"/>
    </xf>
    <xf numFmtId="165" fontId="10" fillId="7" borderId="1" xfId="3" applyFont="1" applyFill="1" applyBorder="1" applyAlignment="1">
      <alignment horizontal="right" vertical="center"/>
    </xf>
    <xf numFmtId="0" fontId="0" fillId="6" borderId="3" xfId="0" applyFont="1" applyFill="1" applyBorder="1" applyAlignment="1">
      <alignment horizontal="right" vertical="top"/>
    </xf>
    <xf numFmtId="165" fontId="1" fillId="6" borderId="3" xfId="3" applyFont="1" applyFill="1" applyBorder="1" applyAlignment="1">
      <alignment horizontal="right" vertical="top"/>
    </xf>
    <xf numFmtId="165" fontId="7" fillId="6" borderId="3" xfId="3" applyFont="1" applyFill="1" applyBorder="1" applyAlignment="1">
      <alignment horizontal="right" vertical="top"/>
    </xf>
    <xf numFmtId="165" fontId="1" fillId="7" borderId="28" xfId="3" applyFont="1" applyFill="1" applyBorder="1" applyAlignment="1">
      <alignment horizontal="right" vertical="top"/>
    </xf>
    <xf numFmtId="165" fontId="7" fillId="7" borderId="30" xfId="3" applyFont="1" applyFill="1" applyBorder="1" applyAlignment="1">
      <alignment horizontal="right" vertical="top"/>
    </xf>
    <xf numFmtId="0" fontId="0" fillId="0" borderId="0" xfId="0" applyFont="1" applyBorder="1" applyAlignment="1">
      <alignment horizontal="right" vertical="top"/>
    </xf>
    <xf numFmtId="0" fontId="0" fillId="2" borderId="19" xfId="0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vertical="top"/>
    </xf>
    <xf numFmtId="0" fontId="0" fillId="2" borderId="13" xfId="0" applyFont="1" applyFill="1" applyBorder="1" applyAlignment="1">
      <alignment horizontal="right"/>
    </xf>
    <xf numFmtId="0" fontId="0" fillId="2" borderId="13" xfId="0" applyFont="1" applyFill="1" applyBorder="1" applyAlignment="1">
      <alignment horizontal="right" vertical="center"/>
    </xf>
    <xf numFmtId="0" fontId="0" fillId="2" borderId="31" xfId="0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9" fontId="2" fillId="9" borderId="1" xfId="1" applyNumberFormat="1" applyFont="1" applyFill="1" applyBorder="1" applyAlignment="1">
      <alignment vertical="center"/>
    </xf>
    <xf numFmtId="9" fontId="0" fillId="9" borderId="2" xfId="1" applyNumberFormat="1" applyFont="1" applyFill="1" applyBorder="1"/>
    <xf numFmtId="9" fontId="0" fillId="9" borderId="3" xfId="1" applyNumberFormat="1" applyFont="1" applyFill="1" applyBorder="1" applyAlignment="1">
      <alignment vertical="top"/>
    </xf>
    <xf numFmtId="165" fontId="2" fillId="0" borderId="8" xfId="3" applyFont="1" applyBorder="1" applyAlignment="1">
      <alignment vertical="top"/>
    </xf>
    <xf numFmtId="165" fontId="2" fillId="6" borderId="32" xfId="3" applyFont="1" applyFill="1" applyBorder="1" applyAlignment="1">
      <alignment horizontal="right" vertical="center"/>
    </xf>
    <xf numFmtId="165" fontId="1" fillId="6" borderId="17" xfId="3" applyFont="1" applyFill="1" applyBorder="1" applyAlignment="1">
      <alignment horizontal="right"/>
    </xf>
    <xf numFmtId="165" fontId="1" fillId="6" borderId="8" xfId="3" applyFont="1" applyFill="1" applyBorder="1" applyAlignment="1">
      <alignment horizontal="right" vertical="center"/>
    </xf>
    <xf numFmtId="165" fontId="1" fillId="6" borderId="32" xfId="3" applyFont="1" applyFill="1" applyBorder="1" applyAlignment="1">
      <alignment horizontal="right" vertical="top"/>
    </xf>
    <xf numFmtId="165" fontId="7" fillId="10" borderId="4" xfId="3" applyFont="1" applyFill="1" applyBorder="1"/>
    <xf numFmtId="9" fontId="0" fillId="10" borderId="22" xfId="1" applyNumberFormat="1" applyFont="1" applyFill="1" applyBorder="1"/>
    <xf numFmtId="9" fontId="0" fillId="10" borderId="12" xfId="1" applyNumberFormat="1" applyFont="1" applyFill="1" applyBorder="1"/>
    <xf numFmtId="9" fontId="2" fillId="10" borderId="12" xfId="1" applyNumberFormat="1" applyFont="1" applyFill="1" applyBorder="1"/>
    <xf numFmtId="9" fontId="0" fillId="10" borderId="2" xfId="1" applyNumberFormat="1" applyFont="1" applyFill="1" applyBorder="1"/>
    <xf numFmtId="9" fontId="2" fillId="10" borderId="2" xfId="1" applyNumberFormat="1" applyFont="1" applyFill="1" applyBorder="1"/>
    <xf numFmtId="165" fontId="10" fillId="11" borderId="3" xfId="3" applyFont="1" applyFill="1" applyBorder="1" applyAlignment="1">
      <alignment horizontal="right" vertical="center"/>
    </xf>
    <xf numFmtId="9" fontId="2" fillId="11" borderId="27" xfId="1" applyNumberFormat="1" applyFont="1" applyFill="1" applyBorder="1" applyAlignment="1">
      <alignment vertical="center"/>
    </xf>
    <xf numFmtId="9" fontId="0" fillId="11" borderId="12" xfId="1" applyNumberFormat="1" applyFont="1" applyFill="1" applyBorder="1"/>
    <xf numFmtId="9" fontId="0" fillId="11" borderId="29" xfId="1" applyNumberFormat="1" applyFont="1" applyFill="1" applyBorder="1" applyAlignment="1">
      <alignment vertical="top"/>
    </xf>
    <xf numFmtId="9" fontId="2" fillId="11" borderId="1" xfId="1" applyNumberFormat="1" applyFont="1" applyFill="1" applyBorder="1" applyAlignment="1">
      <alignment vertical="center"/>
    </xf>
    <xf numFmtId="9" fontId="0" fillId="11" borderId="2" xfId="1" applyNumberFormat="1" applyFont="1" applyFill="1" applyBorder="1"/>
    <xf numFmtId="0" fontId="16" fillId="5" borderId="2" xfId="0" applyFont="1" applyFill="1" applyBorder="1"/>
    <xf numFmtId="0" fontId="16" fillId="5" borderId="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165" fontId="16" fillId="0" borderId="2" xfId="3" applyFont="1" applyBorder="1"/>
    <xf numFmtId="9" fontId="16" fillId="0" borderId="2" xfId="1" applyNumberFormat="1" applyFont="1" applyBorder="1"/>
    <xf numFmtId="9" fontId="16" fillId="10" borderId="12" xfId="1" applyNumberFormat="1" applyFont="1" applyFill="1" applyBorder="1"/>
    <xf numFmtId="9" fontId="16" fillId="10" borderId="2" xfId="1" applyNumberFormat="1" applyFont="1" applyFill="1" applyBorder="1"/>
    <xf numFmtId="0" fontId="16" fillId="0" borderId="0" xfId="0" applyFont="1" applyFill="1" applyBorder="1" applyAlignment="1">
      <alignment vertical="top"/>
    </xf>
    <xf numFmtId="166" fontId="16" fillId="0" borderId="0" xfId="0" applyNumberFormat="1" applyFont="1" applyFill="1" applyBorder="1" applyAlignment="1">
      <alignment vertical="top"/>
    </xf>
    <xf numFmtId="165" fontId="16" fillId="4" borderId="11" xfId="3" applyFont="1" applyFill="1" applyBorder="1"/>
    <xf numFmtId="165" fontId="16" fillId="4" borderId="2" xfId="3" applyFont="1" applyFill="1" applyBorder="1"/>
    <xf numFmtId="165" fontId="16" fillId="0" borderId="8" xfId="3" applyFont="1" applyBorder="1"/>
    <xf numFmtId="165" fontId="16" fillId="4" borderId="6" xfId="3" applyFont="1" applyFill="1" applyBorder="1"/>
    <xf numFmtId="165" fontId="16" fillId="4" borderId="13" xfId="3" applyFont="1" applyFill="1" applyBorder="1"/>
    <xf numFmtId="0" fontId="16" fillId="2" borderId="13" xfId="0" applyFont="1" applyFill="1" applyBorder="1"/>
    <xf numFmtId="0" fontId="16" fillId="0" borderId="0" xfId="0" applyFont="1" applyFill="1" applyBorder="1"/>
    <xf numFmtId="164" fontId="16" fillId="0" borderId="0" xfId="0" applyNumberFormat="1" applyFont="1" applyFill="1" applyBorder="1"/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17" fillId="5" borderId="2" xfId="0" applyFont="1" applyFill="1" applyBorder="1"/>
    <xf numFmtId="0" fontId="18" fillId="5" borderId="2" xfId="0" applyFont="1" applyFill="1" applyBorder="1" applyAlignment="1">
      <alignment vertical="top"/>
    </xf>
    <xf numFmtId="0" fontId="0" fillId="6" borderId="4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left" vertical="top"/>
    </xf>
    <xf numFmtId="0" fontId="19" fillId="0" borderId="0" xfId="0" applyFont="1" applyBorder="1"/>
    <xf numFmtId="0" fontId="2" fillId="0" borderId="0" xfId="0" applyFont="1" applyBorder="1"/>
    <xf numFmtId="165" fontId="2" fillId="6" borderId="33" xfId="3" applyFont="1" applyFill="1" applyBorder="1" applyAlignment="1">
      <alignment horizontal="right" vertical="center"/>
    </xf>
    <xf numFmtId="165" fontId="1" fillId="6" borderId="10" xfId="3" applyFont="1" applyFill="1" applyBorder="1" applyAlignment="1">
      <alignment horizontal="right"/>
    </xf>
    <xf numFmtId="165" fontId="1" fillId="6" borderId="6" xfId="3" applyFont="1" applyFill="1" applyBorder="1" applyAlignment="1">
      <alignment horizontal="right" vertical="center"/>
    </xf>
    <xf numFmtId="165" fontId="1" fillId="6" borderId="33" xfId="3" applyFont="1" applyFill="1" applyBorder="1" applyAlignment="1">
      <alignment horizontal="right" vertical="top"/>
    </xf>
    <xf numFmtId="0" fontId="6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/>
    </xf>
    <xf numFmtId="165" fontId="2" fillId="0" borderId="36" xfId="3" applyFont="1" applyBorder="1"/>
    <xf numFmtId="165" fontId="4" fillId="0" borderId="36" xfId="3" applyFont="1" applyBorder="1"/>
    <xf numFmtId="165" fontId="4" fillId="0" borderId="36" xfId="3" applyFont="1" applyBorder="1" applyAlignment="1">
      <alignment vertical="top"/>
    </xf>
    <xf numFmtId="165" fontId="2" fillId="3" borderId="37" xfId="3" applyFont="1" applyFill="1" applyBorder="1"/>
    <xf numFmtId="165" fontId="2" fillId="6" borderId="38" xfId="3" applyFont="1" applyFill="1" applyBorder="1" applyAlignment="1">
      <alignment horizontal="right" vertical="center"/>
    </xf>
    <xf numFmtId="165" fontId="2" fillId="6" borderId="35" xfId="3" applyFont="1" applyFill="1" applyBorder="1" applyAlignment="1">
      <alignment horizontal="right"/>
    </xf>
    <xf numFmtId="165" fontId="2" fillId="6" borderId="36" xfId="3" applyFont="1" applyFill="1" applyBorder="1" applyAlignment="1">
      <alignment horizontal="right" vertical="center"/>
    </xf>
    <xf numFmtId="165" fontId="2" fillId="6" borderId="39" xfId="3" applyFont="1" applyFill="1" applyBorder="1" applyAlignment="1">
      <alignment horizontal="right" vertical="top"/>
    </xf>
    <xf numFmtId="0" fontId="0" fillId="10" borderId="2" xfId="0" applyFont="1" applyFill="1" applyBorder="1"/>
    <xf numFmtId="165" fontId="0" fillId="10" borderId="2" xfId="3" applyFont="1" applyFill="1" applyBorder="1"/>
    <xf numFmtId="165" fontId="0" fillId="10" borderId="8" xfId="3" applyFont="1" applyFill="1" applyBorder="1"/>
    <xf numFmtId="165" fontId="0" fillId="2" borderId="11" xfId="3" applyFont="1" applyFill="1" applyBorder="1"/>
    <xf numFmtId="165" fontId="7" fillId="2" borderId="2" xfId="3" applyFont="1" applyFill="1" applyBorder="1"/>
    <xf numFmtId="9" fontId="0" fillId="2" borderId="12" xfId="1" applyNumberFormat="1" applyFont="1" applyFill="1" applyBorder="1"/>
    <xf numFmtId="165" fontId="7" fillId="2" borderId="6" xfId="3" applyFont="1" applyFill="1" applyBorder="1"/>
    <xf numFmtId="165" fontId="0" fillId="2" borderId="13" xfId="3" applyFont="1" applyFill="1" applyBorder="1"/>
    <xf numFmtId="9" fontId="0" fillId="2" borderId="2" xfId="1" applyNumberFormat="1" applyFont="1" applyFill="1" applyBorder="1"/>
    <xf numFmtId="165" fontId="20" fillId="10" borderId="2" xfId="3" applyFont="1" applyFill="1" applyBorder="1"/>
    <xf numFmtId="165" fontId="20" fillId="0" borderId="2" xfId="3" applyFont="1" applyBorder="1"/>
    <xf numFmtId="0" fontId="21" fillId="8" borderId="4" xfId="0" applyFont="1" applyFill="1" applyBorder="1" applyAlignment="1">
      <alignment horizontal="center"/>
    </xf>
    <xf numFmtId="165" fontId="20" fillId="0" borderId="4" xfId="3" applyFont="1" applyBorder="1"/>
    <xf numFmtId="165" fontId="21" fillId="0" borderId="2" xfId="3" applyFont="1" applyBorder="1"/>
    <xf numFmtId="165" fontId="21" fillId="0" borderId="2" xfId="3" applyFont="1" applyBorder="1" applyAlignment="1">
      <alignment vertical="top"/>
    </xf>
    <xf numFmtId="167" fontId="20" fillId="0" borderId="4" xfId="0" applyNumberFormat="1" applyFont="1" applyBorder="1"/>
    <xf numFmtId="165" fontId="20" fillId="0" borderId="2" xfId="3" applyFont="1" applyFill="1" applyBorder="1"/>
    <xf numFmtId="0" fontId="11" fillId="0" borderId="0" xfId="0" applyFont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</cellXfs>
  <cellStyles count="4">
    <cellStyle name="Prozent" xfId="1" builtinId="5"/>
    <cellStyle name="Standard" xfId="0" builtinId="0"/>
    <cellStyle name="Standard 2" xfId="2" xr:uid="{00000000-0005-0000-0000-000002000000}"/>
    <cellStyle name="Währung" xfId="3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100"/>
      <color rgb="FFD9D9D9"/>
      <color rgb="FFFFD966"/>
      <color rgb="FFFFC7CE"/>
      <color rgb="FF9C0006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5"/>
  <sheetViews>
    <sheetView showGridLines="0" tabSelected="1" zoomScale="90" zoomScaleNormal="90" workbookViewId="0">
      <pane xSplit="5" ySplit="4" topLeftCell="AG5" activePane="bottomRight" state="frozen"/>
      <selection pane="topRight" activeCell="D1" sqref="D1"/>
      <selection pane="bottomLeft" activeCell="A5" sqref="A5"/>
      <selection pane="bottomRight" activeCell="AK7" sqref="AK7"/>
    </sheetView>
  </sheetViews>
  <sheetFormatPr baseColWidth="10" defaultRowHeight="14.4" outlineLevelCol="2" x14ac:dyDescent="0.3"/>
  <cols>
    <col min="1" max="1" width="1.88671875" customWidth="1"/>
    <col min="2" max="2" width="8.109375" customWidth="1"/>
    <col min="3" max="3" width="15" customWidth="1"/>
    <col min="4" max="4" width="31" customWidth="1"/>
    <col min="5" max="5" width="19.6640625" style="46" bestFit="1" customWidth="1"/>
    <col min="6" max="6" width="12.88671875" customWidth="1" outlineLevel="2"/>
    <col min="7" max="7" width="12.88671875" customWidth="1" outlineLevel="1"/>
    <col min="8" max="8" width="8.109375" customWidth="1" outlineLevel="1"/>
    <col min="9" max="9" width="12.88671875" customWidth="1" outlineLevel="2"/>
    <col min="10" max="10" width="12.88671875" customWidth="1" outlineLevel="1"/>
    <col min="11" max="11" width="6.6640625" customWidth="1" outlineLevel="1"/>
    <col min="12" max="12" width="12.88671875" customWidth="1" outlineLevel="2"/>
    <col min="13" max="13" width="12.88671875" customWidth="1" outlineLevel="1"/>
    <col min="14" max="14" width="6.6640625" customWidth="1" outlineLevel="1"/>
    <col min="15" max="15" width="12.88671875" customWidth="1" outlineLevel="2"/>
    <col min="16" max="16" width="12.88671875" customWidth="1"/>
    <col min="17" max="17" width="6.6640625" customWidth="1"/>
    <col min="18" max="18" width="12.88671875" customWidth="1" outlineLevel="2"/>
    <col min="19" max="19" width="12.88671875" customWidth="1" outlineLevel="1"/>
    <col min="20" max="20" width="6.6640625" customWidth="1" outlineLevel="1"/>
    <col min="21" max="21" width="12.88671875" customWidth="1" outlineLevel="2"/>
    <col min="22" max="22" width="12.88671875" customWidth="1" outlineLevel="1"/>
    <col min="23" max="23" width="6.6640625" customWidth="1" outlineLevel="1"/>
    <col min="24" max="24" width="12.88671875" customWidth="1" outlineLevel="2"/>
    <col min="25" max="25" width="12.88671875" customWidth="1" outlineLevel="1"/>
    <col min="26" max="26" width="6.6640625" customWidth="1" outlineLevel="1"/>
    <col min="27" max="27" width="12.88671875" customWidth="1" outlineLevel="2"/>
    <col min="28" max="28" width="12.88671875" customWidth="1"/>
    <col min="29" max="29" width="6.6640625" bestFit="1" customWidth="1"/>
    <col min="30" max="30" width="12.88671875" customWidth="1" outlineLevel="2"/>
    <col min="31" max="31" width="12.88671875" customWidth="1" outlineLevel="1"/>
    <col min="32" max="32" width="6.6640625" customWidth="1" outlineLevel="1"/>
    <col min="33" max="33" width="12.88671875" customWidth="1" outlineLevel="2"/>
    <col min="34" max="34" width="12.88671875" customWidth="1" outlineLevel="1"/>
    <col min="35" max="35" width="6.6640625" customWidth="1" outlineLevel="1"/>
    <col min="36" max="36" width="12.88671875" customWidth="1" outlineLevel="2"/>
    <col min="37" max="37" width="12.88671875" customWidth="1" outlineLevel="1"/>
    <col min="38" max="38" width="6.6640625" customWidth="1" outlineLevel="1"/>
    <col min="39" max="39" width="12.88671875" customWidth="1" outlineLevel="2"/>
    <col min="40" max="40" width="12.88671875" customWidth="1"/>
    <col min="41" max="41" width="6.6640625" bestFit="1" customWidth="1"/>
    <col min="42" max="42" width="12.88671875" customWidth="1" outlineLevel="2"/>
    <col min="43" max="43" width="12.88671875" customWidth="1" outlineLevel="1"/>
    <col min="44" max="44" width="6.6640625" customWidth="1" outlineLevel="1"/>
    <col min="45" max="45" width="12.88671875" customWidth="1" outlineLevel="2"/>
    <col min="46" max="46" width="12.88671875" customWidth="1" outlineLevel="1"/>
    <col min="47" max="47" width="6.6640625" customWidth="1" outlineLevel="1"/>
    <col min="48" max="48" width="12.88671875" customWidth="1" outlineLevel="2"/>
    <col min="49" max="49" width="12.88671875" customWidth="1" outlineLevel="1"/>
    <col min="50" max="50" width="6.6640625" customWidth="1" outlineLevel="1"/>
    <col min="51" max="51" width="12.88671875" customWidth="1" outlineLevel="2"/>
    <col min="52" max="52" width="12.88671875" customWidth="1"/>
    <col min="53" max="53" width="6.6640625" bestFit="1" customWidth="1"/>
    <col min="54" max="54" width="1.44140625" customWidth="1"/>
    <col min="55" max="55" width="12.44140625" customWidth="1"/>
    <col min="56" max="56" width="2.5546875" customWidth="1"/>
    <col min="64" max="64" width="12" bestFit="1" customWidth="1"/>
  </cols>
  <sheetData>
    <row r="1" spans="2:64" ht="31.2" x14ac:dyDescent="0.3">
      <c r="B1" s="203" t="s">
        <v>67</v>
      </c>
      <c r="C1" s="203"/>
      <c r="D1" s="203"/>
      <c r="E1" s="203"/>
      <c r="F1" s="203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2:64" ht="22.5" customHeight="1" thickBot="1" x14ac:dyDescent="0.35">
      <c r="B2" s="16"/>
      <c r="C2" s="49"/>
      <c r="D2" s="24"/>
      <c r="E2" s="4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2:64" ht="30.75" customHeight="1" x14ac:dyDescent="0.3">
      <c r="B3" s="21"/>
      <c r="C3" s="210"/>
      <c r="D3" s="211"/>
      <c r="E3" s="212"/>
      <c r="F3" s="213" t="s">
        <v>19</v>
      </c>
      <c r="G3" s="214"/>
      <c r="H3" s="215"/>
      <c r="I3" s="216" t="s">
        <v>0</v>
      </c>
      <c r="J3" s="217"/>
      <c r="K3" s="218"/>
      <c r="L3" s="216" t="s">
        <v>1</v>
      </c>
      <c r="M3" s="217"/>
      <c r="N3" s="219"/>
      <c r="O3" s="220" t="s">
        <v>15</v>
      </c>
      <c r="P3" s="221"/>
      <c r="Q3" s="222"/>
      <c r="R3" s="217" t="s">
        <v>2</v>
      </c>
      <c r="S3" s="217"/>
      <c r="T3" s="218"/>
      <c r="U3" s="213" t="s">
        <v>3</v>
      </c>
      <c r="V3" s="214"/>
      <c r="W3" s="215"/>
      <c r="X3" s="216" t="s">
        <v>4</v>
      </c>
      <c r="Y3" s="217"/>
      <c r="Z3" s="219"/>
      <c r="AA3" s="220" t="s">
        <v>16</v>
      </c>
      <c r="AB3" s="221"/>
      <c r="AC3" s="222"/>
      <c r="AD3" s="223" t="s">
        <v>5</v>
      </c>
      <c r="AE3" s="217"/>
      <c r="AF3" s="218"/>
      <c r="AG3" s="216" t="s">
        <v>6</v>
      </c>
      <c r="AH3" s="217"/>
      <c r="AI3" s="218"/>
      <c r="AJ3" s="216" t="s">
        <v>7</v>
      </c>
      <c r="AK3" s="217"/>
      <c r="AL3" s="219"/>
      <c r="AM3" s="220" t="s">
        <v>17</v>
      </c>
      <c r="AN3" s="221"/>
      <c r="AO3" s="222"/>
      <c r="AP3" s="223" t="s">
        <v>8</v>
      </c>
      <c r="AQ3" s="217"/>
      <c r="AR3" s="218"/>
      <c r="AS3" s="216" t="s">
        <v>9</v>
      </c>
      <c r="AT3" s="217"/>
      <c r="AU3" s="218"/>
      <c r="AV3" s="216" t="s">
        <v>10</v>
      </c>
      <c r="AW3" s="217"/>
      <c r="AX3" s="219"/>
      <c r="AY3" s="220" t="s">
        <v>18</v>
      </c>
      <c r="AZ3" s="221"/>
      <c r="BA3" s="222"/>
      <c r="BB3" s="115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2:64" x14ac:dyDescent="0.3">
      <c r="C4" s="90" t="s">
        <v>40</v>
      </c>
      <c r="D4" s="90" t="s">
        <v>39</v>
      </c>
      <c r="E4" s="90" t="s">
        <v>20</v>
      </c>
      <c r="F4" s="90" t="s">
        <v>11</v>
      </c>
      <c r="G4" s="197" t="s">
        <v>13</v>
      </c>
      <c r="H4" s="92" t="s">
        <v>14</v>
      </c>
      <c r="I4" s="90" t="s">
        <v>11</v>
      </c>
      <c r="J4" s="91" t="s">
        <v>13</v>
      </c>
      <c r="K4" s="92" t="s">
        <v>14</v>
      </c>
      <c r="L4" s="93" t="s">
        <v>11</v>
      </c>
      <c r="M4" s="91" t="s">
        <v>13</v>
      </c>
      <c r="N4" s="94" t="s">
        <v>14</v>
      </c>
      <c r="O4" s="95" t="s">
        <v>11</v>
      </c>
      <c r="P4" s="91" t="s">
        <v>13</v>
      </c>
      <c r="Q4" s="96" t="s">
        <v>14</v>
      </c>
      <c r="R4" s="97" t="s">
        <v>11</v>
      </c>
      <c r="S4" s="91" t="s">
        <v>13</v>
      </c>
      <c r="T4" s="98" t="s">
        <v>14</v>
      </c>
      <c r="U4" s="97" t="s">
        <v>11</v>
      </c>
      <c r="V4" s="91" t="s">
        <v>13</v>
      </c>
      <c r="W4" s="98" t="s">
        <v>14</v>
      </c>
      <c r="X4" s="97" t="s">
        <v>11</v>
      </c>
      <c r="Y4" s="91" t="s">
        <v>13</v>
      </c>
      <c r="Z4" s="94" t="s">
        <v>14</v>
      </c>
      <c r="AA4" s="99" t="s">
        <v>11</v>
      </c>
      <c r="AB4" s="100" t="s">
        <v>13</v>
      </c>
      <c r="AC4" s="101" t="s">
        <v>14</v>
      </c>
      <c r="AD4" s="97" t="s">
        <v>11</v>
      </c>
      <c r="AE4" s="91" t="s">
        <v>13</v>
      </c>
      <c r="AF4" s="102" t="s">
        <v>14</v>
      </c>
      <c r="AG4" s="97" t="s">
        <v>11</v>
      </c>
      <c r="AH4" s="91" t="s">
        <v>13</v>
      </c>
      <c r="AI4" s="94" t="s">
        <v>14</v>
      </c>
      <c r="AJ4" s="90" t="s">
        <v>11</v>
      </c>
      <c r="AK4" s="91" t="s">
        <v>13</v>
      </c>
      <c r="AL4" s="94" t="s">
        <v>14</v>
      </c>
      <c r="AM4" s="103" t="s">
        <v>11</v>
      </c>
      <c r="AN4" s="100" t="s">
        <v>13</v>
      </c>
      <c r="AO4" s="101" t="s">
        <v>14</v>
      </c>
      <c r="AP4" s="97" t="s">
        <v>11</v>
      </c>
      <c r="AQ4" s="91" t="s">
        <v>13</v>
      </c>
      <c r="AR4" s="94" t="s">
        <v>14</v>
      </c>
      <c r="AS4" s="90" t="s">
        <v>11</v>
      </c>
      <c r="AT4" s="91" t="s">
        <v>13</v>
      </c>
      <c r="AU4" s="94" t="s">
        <v>14</v>
      </c>
      <c r="AV4" s="90" t="s">
        <v>11</v>
      </c>
      <c r="AW4" s="91" t="s">
        <v>13</v>
      </c>
      <c r="AX4" s="94" t="s">
        <v>14</v>
      </c>
      <c r="AY4" s="99" t="s">
        <v>11</v>
      </c>
      <c r="AZ4" s="91" t="s">
        <v>13</v>
      </c>
      <c r="BA4" s="101" t="s">
        <v>14</v>
      </c>
      <c r="BB4" s="104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2:64" ht="30" customHeight="1" x14ac:dyDescent="0.3">
      <c r="B5" s="204" t="s">
        <v>22</v>
      </c>
      <c r="C5" s="52" t="s">
        <v>41</v>
      </c>
      <c r="D5" s="19" t="s">
        <v>33</v>
      </c>
      <c r="E5" s="43"/>
      <c r="F5" s="30"/>
      <c r="G5" s="198"/>
      <c r="H5" s="15"/>
      <c r="I5" s="13"/>
      <c r="J5" s="201"/>
      <c r="K5" s="15"/>
      <c r="L5" s="30"/>
      <c r="M5" s="198"/>
      <c r="N5" s="18"/>
      <c r="O5" s="35"/>
      <c r="P5" s="132"/>
      <c r="Q5" s="133"/>
      <c r="R5" s="30"/>
      <c r="S5" s="198"/>
      <c r="T5" s="15"/>
      <c r="U5" s="30"/>
      <c r="V5" s="198"/>
      <c r="W5" s="15"/>
      <c r="X5" s="30"/>
      <c r="Y5" s="198"/>
      <c r="Z5" s="18"/>
      <c r="AA5" s="36"/>
      <c r="AB5" s="76"/>
      <c r="AC5" s="133"/>
      <c r="AD5" s="30"/>
      <c r="AE5" s="196"/>
      <c r="AF5" s="15"/>
      <c r="AG5" s="30"/>
      <c r="AH5" s="198"/>
      <c r="AI5" s="15"/>
      <c r="AJ5" s="30"/>
      <c r="AK5" s="198"/>
      <c r="AL5" s="18"/>
      <c r="AM5" s="40"/>
      <c r="AN5" s="76"/>
      <c r="AO5" s="133"/>
      <c r="AP5" s="30"/>
      <c r="AQ5" s="31"/>
      <c r="AR5" s="15"/>
      <c r="AS5" s="30"/>
      <c r="AT5" s="198"/>
      <c r="AU5" s="15"/>
      <c r="AV5" s="30"/>
      <c r="AW5" s="198"/>
      <c r="AX5" s="18"/>
      <c r="AY5" s="42"/>
      <c r="AZ5" s="71"/>
      <c r="BA5" s="72"/>
      <c r="BB5" s="104"/>
      <c r="BC5" s="29"/>
      <c r="BD5" s="11"/>
      <c r="BE5" s="25"/>
      <c r="BF5" s="25"/>
      <c r="BG5" s="25"/>
      <c r="BH5" s="25"/>
      <c r="BI5" s="25"/>
      <c r="BJ5" s="25"/>
      <c r="BK5" s="25"/>
      <c r="BL5" s="11"/>
    </row>
    <row r="6" spans="2:64" ht="15" customHeight="1" x14ac:dyDescent="0.3">
      <c r="B6" s="205"/>
      <c r="C6" s="43" t="s">
        <v>41</v>
      </c>
      <c r="D6" s="43" t="s">
        <v>64</v>
      </c>
      <c r="E6" s="43" t="s">
        <v>21</v>
      </c>
      <c r="F6" s="32">
        <v>5000</v>
      </c>
      <c r="G6" s="196">
        <v>5000</v>
      </c>
      <c r="H6" s="12">
        <f>IFERROR(IF(AND(F6=0,G6&gt;0),1,G6/F6-1),0)</f>
        <v>0</v>
      </c>
      <c r="I6" s="32">
        <v>5000</v>
      </c>
      <c r="J6" s="202">
        <v>5000</v>
      </c>
      <c r="K6" s="12">
        <f>IFERROR(IF(AND(I6=0,J6&gt;0),1,J6/I6-1),0)</f>
        <v>0</v>
      </c>
      <c r="L6" s="32">
        <v>5000</v>
      </c>
      <c r="M6" s="196">
        <v>5000</v>
      </c>
      <c r="N6" s="12">
        <f>IFERROR(IF(AND(L6=0,M6&gt;0),1,M6/L6-1),0)</f>
        <v>0</v>
      </c>
      <c r="O6" s="36">
        <f>F6+I6+L6</f>
        <v>15000</v>
      </c>
      <c r="P6" s="73">
        <f>G6+J6+M6</f>
        <v>15000</v>
      </c>
      <c r="Q6" s="134">
        <f>IFERROR(IF(AND(O6=0,P6&gt;0),1,P6/O6-1),0)</f>
        <v>0</v>
      </c>
      <c r="R6" s="32">
        <v>5000</v>
      </c>
      <c r="S6" s="202">
        <v>5000</v>
      </c>
      <c r="T6" s="12">
        <f>IFERROR(IF(AND(R6=0,S6&gt;0),1,S6/R6-1),0)</f>
        <v>0</v>
      </c>
      <c r="U6" s="32">
        <v>5000</v>
      </c>
      <c r="V6" s="196">
        <v>0</v>
      </c>
      <c r="W6" s="12">
        <f>IFERROR(IF(AND(U6=0,V6&gt;0),1,V6/U6-1),0)</f>
        <v>-1</v>
      </c>
      <c r="X6" s="32">
        <v>5000</v>
      </c>
      <c r="Y6" s="196">
        <v>5000</v>
      </c>
      <c r="Z6" s="12">
        <f>IFERROR(IF(AND(X6=0,Y6&gt;0),1,Y6/X6-1),0)</f>
        <v>0</v>
      </c>
      <c r="AA6" s="36">
        <f>R6+U6+X6</f>
        <v>15000</v>
      </c>
      <c r="AB6" s="77">
        <f>S6+V6+Y6</f>
        <v>10000</v>
      </c>
      <c r="AC6" s="136">
        <f>IFERROR(IF(AND(AA6=0,AB6&gt;0),1,AB6/AA6-1),0)</f>
        <v>-0.33333333333333337</v>
      </c>
      <c r="AD6" s="32">
        <v>5000</v>
      </c>
      <c r="AE6" s="196">
        <v>5000</v>
      </c>
      <c r="AF6" s="12">
        <f>IFERROR(IF(AND(AD6=0,AE6&gt;0),1,AE6/AD6-1),0)</f>
        <v>0</v>
      </c>
      <c r="AG6" s="32">
        <v>5000</v>
      </c>
      <c r="AH6" s="196">
        <v>5000</v>
      </c>
      <c r="AI6" s="12">
        <f>IFERROR(IF(AND(AG6=0,AH6&gt;0),1,AH6/AG6-1),0)</f>
        <v>0</v>
      </c>
      <c r="AJ6" s="32">
        <v>5000</v>
      </c>
      <c r="AK6" s="196">
        <v>5000</v>
      </c>
      <c r="AL6" s="12">
        <f>IFERROR(IF(AND(AJ6=0,AK6&gt;0),1,AK6/AJ6-1),0)</f>
        <v>0</v>
      </c>
      <c r="AM6" s="40">
        <f>AD6+AG6+AJ6</f>
        <v>15000</v>
      </c>
      <c r="AN6" s="77">
        <f>AE6+AH6+AK6</f>
        <v>15000</v>
      </c>
      <c r="AO6" s="134">
        <f>IFERROR(IF(AND(AM6=0,AN6&gt;0),1,AN6/AM6-1),0)</f>
        <v>0</v>
      </c>
      <c r="AP6" s="32">
        <v>5000</v>
      </c>
      <c r="AQ6" s="196">
        <v>0</v>
      </c>
      <c r="AR6" s="12">
        <f>IFERROR(IF(AND(AP6=0,AQ6&gt;0),1,AQ6/AP6-1),0)</f>
        <v>-1</v>
      </c>
      <c r="AS6" s="32">
        <v>5000</v>
      </c>
      <c r="AT6" s="196">
        <v>0</v>
      </c>
      <c r="AU6" s="12">
        <f>IFERROR(IF(AND(AS6=0,AT6&gt;0),1,AT6/AS6-1),0)</f>
        <v>-1</v>
      </c>
      <c r="AV6" s="32">
        <v>5000</v>
      </c>
      <c r="AW6" s="196">
        <v>0</v>
      </c>
      <c r="AX6" s="12">
        <f>IFERROR(IF(AND(AV6=0,AW6&gt;0),1,AW6/AV6-1),0)</f>
        <v>-1</v>
      </c>
      <c r="AY6" s="40">
        <f>AP6+AS6+AV6</f>
        <v>15000</v>
      </c>
      <c r="AZ6" s="73">
        <f>AQ6+AT6+AW6</f>
        <v>0</v>
      </c>
      <c r="BA6" s="136">
        <f>IFERROR(IF(AND(AY6=0,AZ6&gt;0),1,AZ6/AY6-1),0)</f>
        <v>-1</v>
      </c>
      <c r="BB6" s="104"/>
      <c r="BC6" s="29"/>
      <c r="BD6" s="11"/>
      <c r="BE6" s="25"/>
      <c r="BF6" s="25"/>
      <c r="BG6" s="25"/>
      <c r="BH6" s="25"/>
      <c r="BI6" s="25"/>
      <c r="BJ6" s="25"/>
      <c r="BK6" s="25"/>
      <c r="BL6" s="11"/>
    </row>
    <row r="7" spans="2:64" ht="15" customHeight="1" x14ac:dyDescent="0.3">
      <c r="B7" s="205"/>
      <c r="C7" s="43" t="s">
        <v>41</v>
      </c>
      <c r="D7" s="43" t="s">
        <v>60</v>
      </c>
      <c r="E7" s="43" t="s">
        <v>21</v>
      </c>
      <c r="F7" s="32">
        <v>1750</v>
      </c>
      <c r="G7" s="196">
        <v>1750</v>
      </c>
      <c r="H7" s="12">
        <f t="shared" ref="H7:H9" si="0">IFERROR(IF(AND(F7=0,G7&gt;0),1,G7/F7-1),0)</f>
        <v>0</v>
      </c>
      <c r="I7" s="32">
        <v>1750</v>
      </c>
      <c r="J7" s="196">
        <v>1750</v>
      </c>
      <c r="K7" s="12">
        <f t="shared" ref="K7:K9" si="1">IFERROR(IF(AND(I7=0,J7&gt;0),1,J7/I7-1),0)</f>
        <v>0</v>
      </c>
      <c r="L7" s="32">
        <v>1750</v>
      </c>
      <c r="M7" s="196">
        <v>1670</v>
      </c>
      <c r="N7" s="12">
        <f t="shared" ref="N7:N9" si="2">IFERROR(IF(AND(L7=0,M7&gt;0),1,M7/L7-1),0)</f>
        <v>-4.5714285714285707E-2</v>
      </c>
      <c r="O7" s="36">
        <f>F7+I7+L7</f>
        <v>5250</v>
      </c>
      <c r="P7" s="73">
        <f>G7+J7+M7</f>
        <v>5170</v>
      </c>
      <c r="Q7" s="134">
        <f t="shared" ref="Q7:Q9" si="3">IFERROR(IF(AND(O7=0,P7&gt;0),1,P7/O7-1),0)</f>
        <v>-1.5238095238095273E-2</v>
      </c>
      <c r="R7" s="34">
        <v>1750</v>
      </c>
      <c r="S7" s="196">
        <v>1650</v>
      </c>
      <c r="T7" s="12">
        <f t="shared" ref="T7:T9" si="4">IFERROR(IF(AND(R7=0,S7&gt;0),1,S7/R7-1),0)</f>
        <v>-5.7142857142857162E-2</v>
      </c>
      <c r="U7" s="32">
        <v>1750</v>
      </c>
      <c r="V7" s="196">
        <v>0</v>
      </c>
      <c r="W7" s="12">
        <f t="shared" ref="W7:W9" si="5">IFERROR(IF(AND(U7=0,V7&gt;0),1,V7/U7-1),0)</f>
        <v>-1</v>
      </c>
      <c r="X7" s="34">
        <v>1750</v>
      </c>
      <c r="Y7" s="196">
        <v>1650</v>
      </c>
      <c r="Z7" s="12">
        <f t="shared" ref="Z7:Z9" si="6">IFERROR(IF(AND(X7=0,Y7&gt;0),1,Y7/X7-1),0)</f>
        <v>-5.7142857142857162E-2</v>
      </c>
      <c r="AA7" s="36">
        <f>R7+U7+X7</f>
        <v>5250</v>
      </c>
      <c r="AB7" s="77">
        <f>S7+V7+Y7</f>
        <v>3300</v>
      </c>
      <c r="AC7" s="136">
        <f t="shared" ref="AC7:AC9" si="7">IFERROR(IF(AND(AA7=0,AB7&gt;0),1,AB7/AA7-1),0)</f>
        <v>-0.37142857142857144</v>
      </c>
      <c r="AD7" s="34">
        <v>1750</v>
      </c>
      <c r="AE7" s="196">
        <v>1630</v>
      </c>
      <c r="AF7" s="12">
        <f t="shared" ref="AF7:AF9" si="8">IFERROR(IF(AND(AD7=0,AE7&gt;0),1,AE7/AD7-1),0)</f>
        <v>-6.8571428571428616E-2</v>
      </c>
      <c r="AG7" s="34">
        <v>1750</v>
      </c>
      <c r="AH7" s="196">
        <v>1640</v>
      </c>
      <c r="AI7" s="12">
        <f t="shared" ref="AI7:AI9" si="9">IFERROR(IF(AND(AG7=0,AH7&gt;0),1,AH7/AG7-1),0)</f>
        <v>-6.2857142857142834E-2</v>
      </c>
      <c r="AJ7" s="34">
        <v>1750</v>
      </c>
      <c r="AK7" s="196">
        <v>1750</v>
      </c>
      <c r="AL7" s="12">
        <f t="shared" ref="AL7:AL9" si="10">IFERROR(IF(AND(AJ7=0,AK7&gt;0),1,AK7/AJ7-1),0)</f>
        <v>0</v>
      </c>
      <c r="AM7" s="40">
        <f>AD7+AG7+AJ7</f>
        <v>5250</v>
      </c>
      <c r="AN7" s="77">
        <f>AE7+AH7+AK7</f>
        <v>5020</v>
      </c>
      <c r="AO7" s="134">
        <f t="shared" ref="AO7:AO9" si="11">IFERROR(IF(AND(AM7=0,AN7&gt;0),1,AN7/AM7-1),0)</f>
        <v>-4.3809523809523854E-2</v>
      </c>
      <c r="AP7" s="34">
        <v>1750</v>
      </c>
      <c r="AQ7" s="196">
        <v>0</v>
      </c>
      <c r="AR7" s="12">
        <f t="shared" ref="AR7:AR9" si="12">IFERROR(IF(AND(AP7=0,AQ7&gt;0),1,AQ7/AP7-1),0)</f>
        <v>-1</v>
      </c>
      <c r="AS7" s="34">
        <v>1750</v>
      </c>
      <c r="AT7" s="196">
        <v>0</v>
      </c>
      <c r="AU7" s="12">
        <f t="shared" ref="AU7:AU9" si="13">IFERROR(IF(AND(AS7=0,AT7&gt;0),1,AT7/AS7-1),0)</f>
        <v>-1</v>
      </c>
      <c r="AV7" s="34">
        <v>1750</v>
      </c>
      <c r="AW7" s="196">
        <v>0</v>
      </c>
      <c r="AX7" s="12">
        <f t="shared" ref="AX7:AX9" si="14">IFERROR(IF(AND(AV7=0,AW7&gt;0),1,AW7/AV7-1),0)</f>
        <v>-1</v>
      </c>
      <c r="AY7" s="40">
        <f>AP7+AS7+AV7</f>
        <v>5250</v>
      </c>
      <c r="AZ7" s="73">
        <f>AQ7+AT7+AW7</f>
        <v>0</v>
      </c>
      <c r="BA7" s="136">
        <f t="shared" ref="BA7:BA9" si="15">IFERROR(IF(AND(AY7=0,AZ7&gt;0),1,AZ7/AY7-1),0)</f>
        <v>-1</v>
      </c>
      <c r="BB7" s="104"/>
      <c r="BC7" s="11"/>
      <c r="BD7" s="11"/>
      <c r="BE7" s="17"/>
      <c r="BF7" s="10"/>
      <c r="BG7" s="10"/>
      <c r="BH7" s="10"/>
      <c r="BI7" s="10"/>
      <c r="BJ7" s="10"/>
      <c r="BK7" s="10"/>
      <c r="BL7" s="11"/>
    </row>
    <row r="8" spans="2:64" ht="15" customHeight="1" x14ac:dyDescent="0.3">
      <c r="B8" s="205"/>
      <c r="C8" s="43" t="s">
        <v>41</v>
      </c>
      <c r="D8" s="43" t="s">
        <v>65</v>
      </c>
      <c r="E8" s="43" t="s">
        <v>21</v>
      </c>
      <c r="F8" s="32">
        <v>825</v>
      </c>
      <c r="G8" s="196">
        <v>0</v>
      </c>
      <c r="H8" s="12">
        <f t="shared" si="0"/>
        <v>-1</v>
      </c>
      <c r="I8" s="32">
        <v>825</v>
      </c>
      <c r="J8" s="196">
        <v>0</v>
      </c>
      <c r="K8" s="12">
        <f t="shared" si="1"/>
        <v>-1</v>
      </c>
      <c r="L8" s="32">
        <v>825</v>
      </c>
      <c r="M8" s="196">
        <v>0</v>
      </c>
      <c r="N8" s="12">
        <f t="shared" si="2"/>
        <v>-1</v>
      </c>
      <c r="O8" s="36">
        <f t="shared" ref="O8" si="16">F8+I8+L8</f>
        <v>2475</v>
      </c>
      <c r="P8" s="73">
        <f t="shared" ref="P8" si="17">G8+J8+M8</f>
        <v>0</v>
      </c>
      <c r="Q8" s="134">
        <f t="shared" si="3"/>
        <v>-1</v>
      </c>
      <c r="R8" s="34">
        <v>825</v>
      </c>
      <c r="S8" s="196">
        <v>0</v>
      </c>
      <c r="T8" s="12">
        <f t="shared" si="4"/>
        <v>-1</v>
      </c>
      <c r="U8" s="32">
        <v>825</v>
      </c>
      <c r="V8" s="196">
        <v>0</v>
      </c>
      <c r="W8" s="12">
        <f t="shared" si="5"/>
        <v>-1</v>
      </c>
      <c r="X8" s="32">
        <v>825</v>
      </c>
      <c r="Y8" s="196">
        <v>0</v>
      </c>
      <c r="Z8" s="12">
        <f t="shared" si="6"/>
        <v>-1</v>
      </c>
      <c r="AA8" s="36">
        <f t="shared" ref="AA8" si="18">R8+U8+X8</f>
        <v>2475</v>
      </c>
      <c r="AB8" s="77">
        <f t="shared" ref="AB8" si="19">S8+V8+Y8</f>
        <v>0</v>
      </c>
      <c r="AC8" s="136">
        <f t="shared" si="7"/>
        <v>-1</v>
      </c>
      <c r="AD8" s="32">
        <v>825</v>
      </c>
      <c r="AE8" s="196">
        <v>0</v>
      </c>
      <c r="AF8" s="12">
        <f t="shared" si="8"/>
        <v>-1</v>
      </c>
      <c r="AG8" s="32">
        <v>825</v>
      </c>
      <c r="AH8" s="196">
        <v>0</v>
      </c>
      <c r="AI8" s="12">
        <f t="shared" si="9"/>
        <v>-1</v>
      </c>
      <c r="AJ8" s="32">
        <v>825</v>
      </c>
      <c r="AK8" s="196">
        <v>0</v>
      </c>
      <c r="AL8" s="12">
        <f t="shared" si="10"/>
        <v>-1</v>
      </c>
      <c r="AM8" s="40">
        <f t="shared" ref="AM8" si="20">AD8+AG8+AJ8</f>
        <v>2475</v>
      </c>
      <c r="AN8" s="77">
        <f t="shared" ref="AN8" si="21">AE8+AH8+AK8</f>
        <v>0</v>
      </c>
      <c r="AO8" s="134">
        <f t="shared" si="11"/>
        <v>-1</v>
      </c>
      <c r="AP8" s="34">
        <v>825</v>
      </c>
      <c r="AQ8" s="196">
        <v>0</v>
      </c>
      <c r="AR8" s="12">
        <f t="shared" si="12"/>
        <v>-1</v>
      </c>
      <c r="AS8" s="32">
        <v>825</v>
      </c>
      <c r="AT8" s="196">
        <v>0</v>
      </c>
      <c r="AU8" s="12">
        <f t="shared" si="13"/>
        <v>-1</v>
      </c>
      <c r="AV8" s="32">
        <v>825</v>
      </c>
      <c r="AW8" s="196">
        <v>0</v>
      </c>
      <c r="AX8" s="12">
        <f t="shared" si="14"/>
        <v>-1</v>
      </c>
      <c r="AY8" s="40">
        <f t="shared" ref="AY8" si="22">AP8+AS8+AV8</f>
        <v>2475</v>
      </c>
      <c r="AZ8" s="73">
        <f t="shared" ref="AZ8" si="23">AQ8+AT8+AW8</f>
        <v>0</v>
      </c>
      <c r="BA8" s="136">
        <f t="shared" si="15"/>
        <v>-1</v>
      </c>
      <c r="BB8" s="104"/>
      <c r="BC8" s="11"/>
      <c r="BD8" s="11"/>
      <c r="BE8" s="26"/>
      <c r="BF8" s="27"/>
      <c r="BG8" s="27"/>
      <c r="BH8" s="27"/>
      <c r="BI8" s="27"/>
      <c r="BJ8" s="27"/>
      <c r="BK8" s="27"/>
      <c r="BL8" s="11"/>
    </row>
    <row r="9" spans="2:64" s="61" customFormat="1" ht="15" customHeight="1" x14ac:dyDescent="0.3">
      <c r="B9" s="205"/>
      <c r="C9" s="20" t="s">
        <v>41</v>
      </c>
      <c r="D9" s="53" t="s">
        <v>49</v>
      </c>
      <c r="E9" s="20"/>
      <c r="F9" s="54">
        <f>SUM(F6:F8)</f>
        <v>7575</v>
      </c>
      <c r="G9" s="199">
        <f>SUM(G6:G8)</f>
        <v>6750</v>
      </c>
      <c r="H9" s="55">
        <f t="shared" si="0"/>
        <v>-0.1089108910891089</v>
      </c>
      <c r="I9" s="54">
        <f>SUM(I6:I8)</f>
        <v>7575</v>
      </c>
      <c r="J9" s="199">
        <f>SUM(J6:J8)</f>
        <v>6750</v>
      </c>
      <c r="K9" s="55">
        <f t="shared" si="1"/>
        <v>-0.1089108910891089</v>
      </c>
      <c r="L9" s="54">
        <f>SUM(L6:L8)</f>
        <v>7575</v>
      </c>
      <c r="M9" s="199">
        <f>SUM(M6:M8)</f>
        <v>6670</v>
      </c>
      <c r="N9" s="55">
        <f t="shared" si="2"/>
        <v>-0.11947194719471943</v>
      </c>
      <c r="O9" s="56">
        <f t="shared" ref="O9" si="24">F9+I9+L9</f>
        <v>22725</v>
      </c>
      <c r="P9" s="74">
        <f t="shared" ref="P9" si="25">G9+J9+M9</f>
        <v>20170</v>
      </c>
      <c r="Q9" s="135">
        <f t="shared" si="3"/>
        <v>-0.11243124312431241</v>
      </c>
      <c r="R9" s="62">
        <f>SUM(R6:R8)</f>
        <v>7575</v>
      </c>
      <c r="S9" s="199">
        <f>SUM(S6:S8)</f>
        <v>6650</v>
      </c>
      <c r="T9" s="55">
        <f t="shared" si="4"/>
        <v>-0.12211221122112215</v>
      </c>
      <c r="U9" s="54">
        <f>SUM(U6:U8)</f>
        <v>7575</v>
      </c>
      <c r="V9" s="199">
        <f>SUM(V6:V8)</f>
        <v>0</v>
      </c>
      <c r="W9" s="55">
        <f t="shared" si="5"/>
        <v>-1</v>
      </c>
      <c r="X9" s="54">
        <f>SUM(X6:X8)</f>
        <v>7575</v>
      </c>
      <c r="Y9" s="199">
        <f>SUM(Y6:Y8)</f>
        <v>6650</v>
      </c>
      <c r="Z9" s="55">
        <f t="shared" si="6"/>
        <v>-0.12211221122112215</v>
      </c>
      <c r="AA9" s="56">
        <f t="shared" ref="AA9" si="26">R9+U9+X9</f>
        <v>22725</v>
      </c>
      <c r="AB9" s="78">
        <f t="shared" ref="AB9" si="27">S9+V9+Y9</f>
        <v>13300</v>
      </c>
      <c r="AC9" s="137">
        <f t="shared" si="7"/>
        <v>-0.41474147414741469</v>
      </c>
      <c r="AD9" s="54">
        <f>SUM(AD6:AD8)</f>
        <v>7575</v>
      </c>
      <c r="AE9" s="199">
        <f>SUM(AE6:AE8)</f>
        <v>6630</v>
      </c>
      <c r="AF9" s="55">
        <f t="shared" si="8"/>
        <v>-0.12475247524752475</v>
      </c>
      <c r="AG9" s="54">
        <f>SUM(AG6:AG8)</f>
        <v>7575</v>
      </c>
      <c r="AH9" s="199">
        <f>SUM(AH6:AH8)</f>
        <v>6640</v>
      </c>
      <c r="AI9" s="55">
        <f t="shared" si="9"/>
        <v>-0.12343234323432339</v>
      </c>
      <c r="AJ9" s="54">
        <f>SUM(AJ6:AJ8)</f>
        <v>7575</v>
      </c>
      <c r="AK9" s="199">
        <f>SUM(AK6:AK8)</f>
        <v>6750</v>
      </c>
      <c r="AL9" s="55">
        <f t="shared" si="10"/>
        <v>-0.1089108910891089</v>
      </c>
      <c r="AM9" s="57">
        <f t="shared" ref="AM9" si="28">AD9+AG9+AJ9</f>
        <v>22725</v>
      </c>
      <c r="AN9" s="78">
        <f t="shared" ref="AN9" si="29">AE9+AH9+AK9</f>
        <v>20020</v>
      </c>
      <c r="AO9" s="135">
        <f t="shared" si="11"/>
        <v>-0.11903190319031898</v>
      </c>
      <c r="AP9" s="62">
        <f>SUM(AP6:AP8)</f>
        <v>7575</v>
      </c>
      <c r="AQ9" s="199">
        <f>SUM(AQ6:AQ8)</f>
        <v>0</v>
      </c>
      <c r="AR9" s="55">
        <f t="shared" si="12"/>
        <v>-1</v>
      </c>
      <c r="AS9" s="54">
        <f>SUM(AS6:AS8)</f>
        <v>7575</v>
      </c>
      <c r="AT9" s="199">
        <f>SUM(AT6:AT8)</f>
        <v>0</v>
      </c>
      <c r="AU9" s="55">
        <f t="shared" si="13"/>
        <v>-1</v>
      </c>
      <c r="AV9" s="54">
        <f>SUM(AV6:AV8)</f>
        <v>7575</v>
      </c>
      <c r="AW9" s="199">
        <f>SUM(AW6:AW8)</f>
        <v>0</v>
      </c>
      <c r="AX9" s="55">
        <f t="shared" si="14"/>
        <v>-1</v>
      </c>
      <c r="AY9" s="57">
        <f t="shared" ref="AY9" si="30">AP9+AS9+AV9</f>
        <v>22725</v>
      </c>
      <c r="AZ9" s="74">
        <f t="shared" ref="AZ9" si="31">AQ9+AT9+AW9</f>
        <v>0</v>
      </c>
      <c r="BA9" s="137">
        <f t="shared" si="15"/>
        <v>-1</v>
      </c>
      <c r="BB9" s="116"/>
      <c r="BC9" s="58"/>
      <c r="BD9" s="58"/>
      <c r="BE9" s="59"/>
      <c r="BF9" s="60"/>
      <c r="BG9" s="60"/>
      <c r="BH9" s="60"/>
      <c r="BI9" s="60"/>
      <c r="BJ9" s="60"/>
      <c r="BK9" s="60"/>
      <c r="BL9" s="58"/>
    </row>
    <row r="10" spans="2:64" ht="30" customHeight="1" x14ac:dyDescent="0.3">
      <c r="B10" s="205"/>
      <c r="C10" s="43" t="s">
        <v>42</v>
      </c>
      <c r="D10" s="20" t="s">
        <v>34</v>
      </c>
      <c r="E10" s="43"/>
      <c r="F10" s="32"/>
      <c r="G10" s="196"/>
      <c r="H10" s="12"/>
      <c r="I10" s="32"/>
      <c r="J10" s="196"/>
      <c r="K10" s="12"/>
      <c r="L10" s="32"/>
      <c r="M10" s="196"/>
      <c r="N10" s="12"/>
      <c r="O10" s="36"/>
      <c r="P10" s="73"/>
      <c r="Q10" s="134"/>
      <c r="R10" s="34"/>
      <c r="S10" s="196"/>
      <c r="T10" s="12"/>
      <c r="U10" s="32"/>
      <c r="V10" s="196"/>
      <c r="W10" s="12"/>
      <c r="X10" s="34"/>
      <c r="Y10" s="196"/>
      <c r="Z10" s="12"/>
      <c r="AA10" s="36"/>
      <c r="AB10" s="77"/>
      <c r="AC10" s="134"/>
      <c r="AD10" s="34"/>
      <c r="AE10" s="196"/>
      <c r="AF10" s="12"/>
      <c r="AG10" s="34"/>
      <c r="AH10" s="196"/>
      <c r="AI10" s="12"/>
      <c r="AJ10" s="34"/>
      <c r="AK10" s="196"/>
      <c r="AL10" s="12"/>
      <c r="AM10" s="40"/>
      <c r="AN10" s="77"/>
      <c r="AO10" s="134"/>
      <c r="AP10" s="34"/>
      <c r="AQ10" s="196"/>
      <c r="AR10" s="12"/>
      <c r="AS10" s="34"/>
      <c r="AT10" s="196"/>
      <c r="AU10" s="12"/>
      <c r="AV10" s="34"/>
      <c r="AW10" s="196"/>
      <c r="AX10" s="12"/>
      <c r="AY10" s="40"/>
      <c r="AZ10" s="73"/>
      <c r="BA10" s="136"/>
      <c r="BB10" s="104"/>
      <c r="BC10" s="11"/>
      <c r="BD10" s="11"/>
      <c r="BE10" s="17"/>
      <c r="BF10" s="10"/>
      <c r="BG10" s="10"/>
      <c r="BH10" s="10"/>
      <c r="BI10" s="10"/>
      <c r="BJ10" s="10"/>
      <c r="BK10" s="10"/>
      <c r="BL10" s="11"/>
    </row>
    <row r="11" spans="2:64" ht="15" customHeight="1" x14ac:dyDescent="0.3">
      <c r="B11" s="205"/>
      <c r="C11" s="43" t="s">
        <v>42</v>
      </c>
      <c r="D11" s="43" t="s">
        <v>59</v>
      </c>
      <c r="E11" s="43" t="s">
        <v>21</v>
      </c>
      <c r="F11" s="32">
        <v>550</v>
      </c>
      <c r="G11" s="196">
        <v>0</v>
      </c>
      <c r="H11" s="12">
        <f>IFERROR(IF(AND(F11=0,G11&gt;0),1,G11/F11-1),0)</f>
        <v>-1</v>
      </c>
      <c r="I11" s="32">
        <v>1050</v>
      </c>
      <c r="J11" s="196">
        <v>0</v>
      </c>
      <c r="K11" s="12">
        <f>IFERROR(IF(AND(I11=0,J11&gt;0),1,J11/I11-1),0)</f>
        <v>-1</v>
      </c>
      <c r="L11" s="32">
        <v>550</v>
      </c>
      <c r="M11" s="196"/>
      <c r="N11" s="12">
        <f>IFERROR(IF(AND(L11=0,M11&gt;0),1,M11/L11-1),0)</f>
        <v>-1</v>
      </c>
      <c r="O11" s="36">
        <f t="shared" ref="O11:O23" si="32">F11+I11+L11</f>
        <v>2150</v>
      </c>
      <c r="P11" s="73">
        <f t="shared" ref="P11:P23" si="33">G11+J11+M11</f>
        <v>0</v>
      </c>
      <c r="Q11" s="134">
        <f>IFERROR(IF(AND(O11=0,P11&gt;0),1,P11/O11-1),0)</f>
        <v>-1</v>
      </c>
      <c r="R11" s="34">
        <v>550</v>
      </c>
      <c r="S11" s="196">
        <v>0</v>
      </c>
      <c r="T11" s="12">
        <f>IFERROR(IF(AND(R11=0,S11&gt;0),1,S11/R11-1),0)</f>
        <v>-1</v>
      </c>
      <c r="U11" s="32">
        <v>1050</v>
      </c>
      <c r="V11" s="196">
        <v>0</v>
      </c>
      <c r="W11" s="12">
        <f>IFERROR(IF(AND(U11=0,V11&gt;0),1,V11/U11-1),0)</f>
        <v>-1</v>
      </c>
      <c r="X11" s="32">
        <v>550</v>
      </c>
      <c r="Y11" s="196">
        <v>500</v>
      </c>
      <c r="Z11" s="12">
        <f>IFERROR(IF(AND(X11=0,Y11&gt;0),1,Y11/X11-1),0)</f>
        <v>-9.0909090909090939E-2</v>
      </c>
      <c r="AA11" s="36">
        <f t="shared" ref="AA11:AA23" si="34">R11+U11+X11</f>
        <v>2150</v>
      </c>
      <c r="AB11" s="77">
        <f t="shared" ref="AB11:AB23" si="35">S11+V11+Y11</f>
        <v>500</v>
      </c>
      <c r="AC11" s="134">
        <f>IFERROR(IF(AND(AA11=0,AB11&gt;0),1,AB11/AA11-1),0)</f>
        <v>-0.76744186046511631</v>
      </c>
      <c r="AD11" s="34">
        <v>550</v>
      </c>
      <c r="AE11" s="196"/>
      <c r="AF11" s="12">
        <f>IFERROR(IF(AND(AD11=0,AE11&gt;0),1,AE11/AD11-1),0)</f>
        <v>-1</v>
      </c>
      <c r="AG11" s="32">
        <v>1050</v>
      </c>
      <c r="AH11" s="196">
        <v>0</v>
      </c>
      <c r="AI11" s="12">
        <f>IFERROR(IF(AND(AG11=0,AH11&gt;0),1,AH11/AG11-1),0)</f>
        <v>-1</v>
      </c>
      <c r="AJ11" s="32">
        <v>550</v>
      </c>
      <c r="AK11" s="196">
        <v>500</v>
      </c>
      <c r="AL11" s="12">
        <f>IFERROR(IF(AND(AJ11=0,AK11&gt;0),1,AK11/AJ11-1),0)</f>
        <v>-9.0909090909090939E-2</v>
      </c>
      <c r="AM11" s="40">
        <f t="shared" ref="AM11:AM23" si="36">AD11+AG11+AJ11</f>
        <v>2150</v>
      </c>
      <c r="AN11" s="77">
        <f t="shared" ref="AN11:AN23" si="37">AE11+AH11+AK11</f>
        <v>500</v>
      </c>
      <c r="AO11" s="134">
        <f>IFERROR(IF(AND(AM11=0,AN11&gt;0),1,AN11/AM11-1),0)</f>
        <v>-0.76744186046511631</v>
      </c>
      <c r="AP11" s="34">
        <v>550</v>
      </c>
      <c r="AQ11" s="196">
        <v>0</v>
      </c>
      <c r="AR11" s="12">
        <f>IFERROR(IF(AND(AP11=0,AQ11&gt;0),1,AQ11/AP11-1),0)</f>
        <v>-1</v>
      </c>
      <c r="AS11" s="32">
        <v>1050</v>
      </c>
      <c r="AT11" s="196">
        <v>0</v>
      </c>
      <c r="AU11" s="12">
        <f>IFERROR(IF(AND(AS11=0,AT11&gt;0),1,AT11/AS11-1),0)</f>
        <v>-1</v>
      </c>
      <c r="AV11" s="32">
        <v>550</v>
      </c>
      <c r="AW11" s="196">
        <v>0</v>
      </c>
      <c r="AX11" s="12">
        <f>IFERROR(IF(AND(AV11=0,AW11&gt;0),1,AW11/AV11-1),0)</f>
        <v>-1</v>
      </c>
      <c r="AY11" s="40">
        <f t="shared" ref="AY11:AY24" si="38">AP11+AS11+AV11</f>
        <v>2150</v>
      </c>
      <c r="AZ11" s="73">
        <f t="shared" ref="AZ11:AZ23" si="39">AQ11+AT11+AW11</f>
        <v>0</v>
      </c>
      <c r="BA11" s="136">
        <f>IFERROR(IF(AND(AY11=0,AZ11&gt;0),1,AZ11/AY11-1),0)</f>
        <v>-1</v>
      </c>
      <c r="BB11" s="104"/>
      <c r="BC11" s="11"/>
      <c r="BD11" s="11"/>
      <c r="BE11" s="17"/>
      <c r="BF11" s="10"/>
      <c r="BG11" s="10"/>
      <c r="BH11" s="10"/>
      <c r="BI11" s="10"/>
      <c r="BJ11" s="10"/>
      <c r="BK11" s="10"/>
      <c r="BL11" s="11"/>
    </row>
    <row r="12" spans="2:64" s="161" customFormat="1" ht="15" customHeight="1" x14ac:dyDescent="0.3">
      <c r="B12" s="205"/>
      <c r="C12" s="144" t="s">
        <v>42</v>
      </c>
      <c r="D12" s="144" t="s">
        <v>55</v>
      </c>
      <c r="E12" s="144" t="s">
        <v>21</v>
      </c>
      <c r="F12" s="147">
        <v>650</v>
      </c>
      <c r="G12" s="196">
        <v>550</v>
      </c>
      <c r="H12" s="148">
        <f>IFERROR(IF(AND(F12=0,G12&gt;0),1,G12/F12-1),0)</f>
        <v>-0.15384615384615385</v>
      </c>
      <c r="I12" s="147">
        <v>650</v>
      </c>
      <c r="J12" s="196">
        <v>500</v>
      </c>
      <c r="K12" s="148">
        <f>IFERROR(IF(AND(I12=0,J12&gt;0),1,J12/I12-1),0)</f>
        <v>-0.23076923076923073</v>
      </c>
      <c r="L12" s="147">
        <v>650</v>
      </c>
      <c r="M12" s="196">
        <v>500</v>
      </c>
      <c r="N12" s="148">
        <f>IFERROR(IF(AND(L12=0,M12&gt;0),1,M12/L12-1),0)</f>
        <v>-0.23076923076923073</v>
      </c>
      <c r="O12" s="153">
        <f t="shared" ref="O12" si="40">F12+I12+L12</f>
        <v>1950</v>
      </c>
      <c r="P12" s="154">
        <f t="shared" ref="P12" si="41">G12+J12+M12</f>
        <v>1550</v>
      </c>
      <c r="Q12" s="149">
        <f>IFERROR(IF(AND(O12=0,P12&gt;0),1,P12/O12-1),0)</f>
        <v>-0.20512820512820518</v>
      </c>
      <c r="R12" s="155">
        <v>650</v>
      </c>
      <c r="S12" s="196">
        <v>500</v>
      </c>
      <c r="T12" s="148">
        <f>IFERROR(IF(AND(R12=0,S12&gt;0),1,S12/R12-1),0)</f>
        <v>-0.23076923076923073</v>
      </c>
      <c r="U12" s="147">
        <v>650</v>
      </c>
      <c r="V12" s="196">
        <v>0</v>
      </c>
      <c r="W12" s="148">
        <f>IFERROR(IF(AND(U12=0,V12&gt;0),1,V12/U12-1),0)</f>
        <v>-1</v>
      </c>
      <c r="X12" s="147">
        <v>650</v>
      </c>
      <c r="Y12" s="196">
        <v>0</v>
      </c>
      <c r="Z12" s="148">
        <f>IFERROR(IF(AND(X12=0,Y12&gt;0),1,Y12/X12-1),0)</f>
        <v>-1</v>
      </c>
      <c r="AA12" s="153">
        <f t="shared" ref="AA12" si="42">R12+U12+X12</f>
        <v>1950</v>
      </c>
      <c r="AB12" s="156">
        <f t="shared" ref="AB12" si="43">S12+V12+Y12</f>
        <v>500</v>
      </c>
      <c r="AC12" s="149">
        <f>IFERROR(IF(AND(AA12=0,AB12&gt;0),1,AB12/AA12-1),0)</f>
        <v>-0.74358974358974361</v>
      </c>
      <c r="AD12" s="155">
        <v>650</v>
      </c>
      <c r="AE12" s="196">
        <v>500</v>
      </c>
      <c r="AF12" s="148">
        <f>IFERROR(IF(AND(AD12=0,AE12&gt;0),1,AE12/AD12-1),0)</f>
        <v>-0.23076923076923073</v>
      </c>
      <c r="AG12" s="147">
        <v>650</v>
      </c>
      <c r="AH12" s="196">
        <v>500</v>
      </c>
      <c r="AI12" s="148">
        <f>IFERROR(IF(AND(AG12=0,AH12&gt;0),1,AH12/AG12-1),0)</f>
        <v>-0.23076923076923073</v>
      </c>
      <c r="AJ12" s="147">
        <v>650</v>
      </c>
      <c r="AK12" s="196">
        <v>0</v>
      </c>
      <c r="AL12" s="148">
        <f>IFERROR(IF(AND(AJ12=0,AK12&gt;0),1,AK12/AJ12-1),0)</f>
        <v>-1</v>
      </c>
      <c r="AM12" s="157">
        <f t="shared" ref="AM12" si="44">AD12+AG12+AJ12</f>
        <v>1950</v>
      </c>
      <c r="AN12" s="156">
        <f t="shared" ref="AN12" si="45">AE12+AH12+AK12</f>
        <v>1000</v>
      </c>
      <c r="AO12" s="149">
        <f>IFERROR(IF(AND(AM12=0,AN12&gt;0),1,AN12/AM12-1),0)</f>
        <v>-0.48717948717948723</v>
      </c>
      <c r="AP12" s="155">
        <v>650</v>
      </c>
      <c r="AQ12" s="196">
        <v>0</v>
      </c>
      <c r="AR12" s="148">
        <f>IFERROR(IF(AND(AP12=0,AQ12&gt;0),1,AQ12/AP12-1),0)</f>
        <v>-1</v>
      </c>
      <c r="AS12" s="147">
        <v>650</v>
      </c>
      <c r="AT12" s="196">
        <v>0</v>
      </c>
      <c r="AU12" s="148">
        <f>IFERROR(IF(AND(AS12=0,AT12&gt;0),1,AT12/AS12-1),0)</f>
        <v>-1</v>
      </c>
      <c r="AV12" s="147">
        <v>650</v>
      </c>
      <c r="AW12" s="196">
        <v>0</v>
      </c>
      <c r="AX12" s="148">
        <f>IFERROR(IF(AND(AV12=0,AW12&gt;0),1,AW12/AV12-1),0)</f>
        <v>-1</v>
      </c>
      <c r="AY12" s="157">
        <f t="shared" ref="AY12" si="46">AP12+AS12+AV12</f>
        <v>1950</v>
      </c>
      <c r="AZ12" s="154">
        <f t="shared" ref="AZ12" si="47">AQ12+AT12+AW12</f>
        <v>0</v>
      </c>
      <c r="BA12" s="150">
        <f>IFERROR(IF(AND(AY12=0,AZ12&gt;0),1,AZ12/AY12-1),0)</f>
        <v>-1</v>
      </c>
      <c r="BB12" s="158"/>
      <c r="BC12" s="159"/>
      <c r="BD12" s="159"/>
      <c r="BE12" s="160"/>
      <c r="BF12" s="160"/>
      <c r="BG12" s="160"/>
      <c r="BH12" s="160"/>
      <c r="BI12" s="160"/>
      <c r="BJ12" s="160"/>
      <c r="BK12" s="160"/>
      <c r="BL12" s="159"/>
    </row>
    <row r="13" spans="2:64" s="61" customFormat="1" ht="15" customHeight="1" x14ac:dyDescent="0.3">
      <c r="B13" s="205"/>
      <c r="C13" s="20" t="s">
        <v>42</v>
      </c>
      <c r="D13" s="53" t="s">
        <v>48</v>
      </c>
      <c r="E13" s="20"/>
      <c r="F13" s="54">
        <f>SUM(F11:F12)</f>
        <v>1200</v>
      </c>
      <c r="G13" s="199">
        <f>SUM(G11:G12)</f>
        <v>550</v>
      </c>
      <c r="H13" s="55">
        <f>IFERROR(IF(AND(F13=0,G13&gt;0),1,G13/F13-1),0)</f>
        <v>-0.54166666666666674</v>
      </c>
      <c r="I13" s="54">
        <f>SUM(I11:I12)</f>
        <v>1700</v>
      </c>
      <c r="J13" s="199">
        <f>SUM(J11:J12)</f>
        <v>500</v>
      </c>
      <c r="K13" s="55">
        <f>IFERROR(IF(AND(I13=0,J13&gt;0),1,J13/I13-1),0)</f>
        <v>-0.70588235294117641</v>
      </c>
      <c r="L13" s="54">
        <f>SUM(L11:L12)</f>
        <v>1200</v>
      </c>
      <c r="M13" s="199">
        <f>SUM(M11:M12)</f>
        <v>500</v>
      </c>
      <c r="N13" s="55">
        <f>IFERROR(IF(AND(L13=0,M13&gt;0),1,M13/L13-1),0)</f>
        <v>-0.58333333333333326</v>
      </c>
      <c r="O13" s="56">
        <f t="shared" si="32"/>
        <v>4100</v>
      </c>
      <c r="P13" s="74">
        <f t="shared" si="33"/>
        <v>1550</v>
      </c>
      <c r="Q13" s="135">
        <f>IFERROR(IF(AND(O13=0,P13&gt;0),1,P13/O13-1),0)</f>
        <v>-0.62195121951219512</v>
      </c>
      <c r="R13" s="62">
        <f>SUM(R11:R12)</f>
        <v>1200</v>
      </c>
      <c r="S13" s="199">
        <f>SUM(S11:S12)</f>
        <v>500</v>
      </c>
      <c r="T13" s="55">
        <f>IFERROR(IF(AND(R13=0,S13&gt;0),1,S13/R13-1),0)</f>
        <v>-0.58333333333333326</v>
      </c>
      <c r="U13" s="54">
        <f>SUM(U11:U12)</f>
        <v>1700</v>
      </c>
      <c r="V13" s="199">
        <f>SUM(V11:V12)</f>
        <v>0</v>
      </c>
      <c r="W13" s="55">
        <f>IFERROR(IF(AND(U13=0,V13&gt;0),1,V13/U13-1),0)</f>
        <v>-1</v>
      </c>
      <c r="X13" s="54">
        <f>SUM(X11:X12)</f>
        <v>1200</v>
      </c>
      <c r="Y13" s="199">
        <f>SUM(Y11:Y12)</f>
        <v>500</v>
      </c>
      <c r="Z13" s="55">
        <f>IFERROR(IF(AND(X13=0,Y13&gt;0),1,Y13/X13-1),0)</f>
        <v>-0.58333333333333326</v>
      </c>
      <c r="AA13" s="56">
        <f t="shared" si="34"/>
        <v>4100</v>
      </c>
      <c r="AB13" s="78">
        <f t="shared" si="35"/>
        <v>1000</v>
      </c>
      <c r="AC13" s="135">
        <f>IFERROR(IF(AND(AA13=0,AB13&gt;0),1,AB13/AA13-1),0)</f>
        <v>-0.75609756097560976</v>
      </c>
      <c r="AD13" s="62">
        <f>SUM(AD11:AD12)</f>
        <v>1200</v>
      </c>
      <c r="AE13" s="199">
        <f>SUM(AE11:AE12)</f>
        <v>500</v>
      </c>
      <c r="AF13" s="55">
        <f>IFERROR(IF(AND(AD13=0,AE13&gt;0),1,AE13/AD13-1),0)</f>
        <v>-0.58333333333333326</v>
      </c>
      <c r="AG13" s="54">
        <f>SUM(AG11:AG12)</f>
        <v>1700</v>
      </c>
      <c r="AH13" s="199">
        <f>SUM(AH11:AH12)</f>
        <v>500</v>
      </c>
      <c r="AI13" s="55">
        <f>IFERROR(IF(AND(AG13=0,AH13&gt;0),1,AH13/AG13-1),0)</f>
        <v>-0.70588235294117641</v>
      </c>
      <c r="AJ13" s="54">
        <f>SUM(AJ11:AJ12)</f>
        <v>1200</v>
      </c>
      <c r="AK13" s="199">
        <f>SUM(AK11:AK12)</f>
        <v>500</v>
      </c>
      <c r="AL13" s="55">
        <f>IFERROR(IF(AND(AJ13=0,AK13&gt;0),1,AK13/AJ13-1),0)</f>
        <v>-0.58333333333333326</v>
      </c>
      <c r="AM13" s="57">
        <f t="shared" si="36"/>
        <v>4100</v>
      </c>
      <c r="AN13" s="78">
        <f t="shared" si="37"/>
        <v>1500</v>
      </c>
      <c r="AO13" s="135">
        <f>IFERROR(IF(AND(AM13=0,AN13&gt;0),1,AN13/AM13-1),0)</f>
        <v>-0.63414634146341464</v>
      </c>
      <c r="AP13" s="62">
        <f>SUM(AP11:AP12)</f>
        <v>1200</v>
      </c>
      <c r="AQ13" s="199">
        <f>SUM(AQ11:AQ12)</f>
        <v>0</v>
      </c>
      <c r="AR13" s="55">
        <f>IFERROR(IF(AND(AP13=0,AQ13&gt;0),1,AQ13/AP13-1),0)</f>
        <v>-1</v>
      </c>
      <c r="AS13" s="54">
        <f>SUM(AS11:AS12)</f>
        <v>1700</v>
      </c>
      <c r="AT13" s="199">
        <f>SUM(AT11:AT12)</f>
        <v>0</v>
      </c>
      <c r="AU13" s="55">
        <f>IFERROR(IF(AND(AS13=0,AT13&gt;0),1,AT13/AS13-1),0)</f>
        <v>-1</v>
      </c>
      <c r="AV13" s="54">
        <f>SUM(AV11:AV12)</f>
        <v>1200</v>
      </c>
      <c r="AW13" s="199">
        <f>SUM(AW11:AW12)</f>
        <v>0</v>
      </c>
      <c r="AX13" s="55">
        <f>IFERROR(IF(AND(AV13=0,AW13&gt;0),1,AW13/AV13-1),0)</f>
        <v>-1</v>
      </c>
      <c r="AY13" s="57">
        <f t="shared" si="38"/>
        <v>4100</v>
      </c>
      <c r="AZ13" s="74">
        <f t="shared" si="39"/>
        <v>0</v>
      </c>
      <c r="BA13" s="137">
        <f>IFERROR(IF(AND(AY13=0,AZ13&gt;0),1,AZ13/AY13-1),0)</f>
        <v>-1</v>
      </c>
      <c r="BB13" s="116"/>
      <c r="BC13" s="58"/>
      <c r="BD13" s="58"/>
      <c r="BE13" s="59"/>
      <c r="BF13" s="60"/>
      <c r="BG13" s="60"/>
      <c r="BH13" s="60"/>
      <c r="BI13" s="60"/>
      <c r="BJ13" s="60"/>
      <c r="BK13" s="60"/>
      <c r="BL13" s="58"/>
    </row>
    <row r="14" spans="2:64" ht="30" customHeight="1" x14ac:dyDescent="0.3">
      <c r="B14" s="205"/>
      <c r="C14" s="43" t="s">
        <v>43</v>
      </c>
      <c r="D14" s="20" t="s">
        <v>35</v>
      </c>
      <c r="E14" s="43"/>
      <c r="F14" s="32"/>
      <c r="G14" s="196"/>
      <c r="H14" s="12"/>
      <c r="I14" s="32"/>
      <c r="J14" s="196"/>
      <c r="K14" s="12"/>
      <c r="L14" s="32"/>
      <c r="M14" s="196"/>
      <c r="N14" s="12"/>
      <c r="O14" s="36"/>
      <c r="P14" s="73"/>
      <c r="Q14" s="134"/>
      <c r="R14" s="34"/>
      <c r="S14" s="196"/>
      <c r="T14" s="12"/>
      <c r="U14" s="34"/>
      <c r="V14" s="196"/>
      <c r="W14" s="12"/>
      <c r="X14" s="34"/>
      <c r="Y14" s="196"/>
      <c r="Z14" s="12"/>
      <c r="AA14" s="36"/>
      <c r="AB14" s="77"/>
      <c r="AC14" s="134"/>
      <c r="AD14" s="34"/>
      <c r="AE14" s="196"/>
      <c r="AF14" s="12"/>
      <c r="AG14" s="34"/>
      <c r="AH14" s="196"/>
      <c r="AI14" s="12"/>
      <c r="AJ14" s="34"/>
      <c r="AK14" s="196"/>
      <c r="AL14" s="12"/>
      <c r="AM14" s="40"/>
      <c r="AN14" s="77"/>
      <c r="AO14" s="134"/>
      <c r="AP14" s="34"/>
      <c r="AQ14" s="196"/>
      <c r="AR14" s="12"/>
      <c r="AS14" s="34"/>
      <c r="AT14" s="196"/>
      <c r="AU14" s="12"/>
      <c r="AV14" s="34"/>
      <c r="AW14" s="196"/>
      <c r="AX14" s="12"/>
      <c r="AY14" s="40"/>
      <c r="AZ14" s="73"/>
      <c r="BA14" s="136"/>
      <c r="BB14" s="104"/>
      <c r="BC14" s="11"/>
      <c r="BD14" s="11"/>
      <c r="BE14" s="26"/>
      <c r="BF14" s="27"/>
      <c r="BG14" s="27"/>
      <c r="BH14" s="27"/>
      <c r="BI14" s="27"/>
      <c r="BJ14" s="27"/>
      <c r="BK14" s="27"/>
      <c r="BL14" s="11"/>
    </row>
    <row r="15" spans="2:64" ht="15" customHeight="1" x14ac:dyDescent="0.3">
      <c r="B15" s="205"/>
      <c r="C15" s="186" t="s">
        <v>43</v>
      </c>
      <c r="D15" s="186" t="s">
        <v>63</v>
      </c>
      <c r="E15" s="186" t="s">
        <v>29</v>
      </c>
      <c r="F15" s="187">
        <v>0</v>
      </c>
      <c r="G15" s="195">
        <v>0</v>
      </c>
      <c r="H15" s="136">
        <f t="shared" ref="H15:H21" si="48">IFERROR(IF(AND(F15=0,G15&gt;0),1,G15/F15-1),0)</f>
        <v>0</v>
      </c>
      <c r="I15" s="187">
        <v>0</v>
      </c>
      <c r="J15" s="195">
        <v>0</v>
      </c>
      <c r="K15" s="136">
        <f t="shared" ref="K15:K21" si="49">IFERROR(IF(AND(I15=0,J15&gt;0),1,J15/I15-1),0)</f>
        <v>0</v>
      </c>
      <c r="L15" s="187">
        <v>0</v>
      </c>
      <c r="M15" s="195">
        <v>0</v>
      </c>
      <c r="N15" s="136">
        <f t="shared" ref="N15:N21" si="50">IFERROR(IF(AND(L15=0,M15&gt;0),1,M15/L15-1),0)</f>
        <v>0</v>
      </c>
      <c r="O15" s="189">
        <f t="shared" si="32"/>
        <v>0</v>
      </c>
      <c r="P15" s="190">
        <f t="shared" si="33"/>
        <v>0</v>
      </c>
      <c r="Q15" s="191">
        <f t="shared" ref="Q15:Q21" si="51">IFERROR(IF(AND(O15=0,P15&gt;0),1,P15/O15-1),0)</f>
        <v>0</v>
      </c>
      <c r="R15" s="188">
        <v>6000</v>
      </c>
      <c r="S15" s="195">
        <v>0</v>
      </c>
      <c r="T15" s="136">
        <f t="shared" ref="T15:T21" si="52">IFERROR(IF(AND(R15=0,S15&gt;0),1,S15/R15-1),0)</f>
        <v>-1</v>
      </c>
      <c r="U15" s="187">
        <v>0</v>
      </c>
      <c r="V15" s="195">
        <v>0</v>
      </c>
      <c r="W15" s="136">
        <f t="shared" ref="W15:W21" si="53">IFERROR(IF(AND(U15=0,V15&gt;0),1,V15/U15-1),0)</f>
        <v>0</v>
      </c>
      <c r="X15" s="187">
        <v>0</v>
      </c>
      <c r="Y15" s="195">
        <v>0</v>
      </c>
      <c r="Z15" s="136">
        <f t="shared" ref="Z15:Z21" si="54">IFERROR(IF(AND(X15=0,Y15&gt;0),1,Y15/X15-1),0)</f>
        <v>0</v>
      </c>
      <c r="AA15" s="189">
        <f t="shared" si="34"/>
        <v>6000</v>
      </c>
      <c r="AB15" s="192">
        <f t="shared" si="35"/>
        <v>0</v>
      </c>
      <c r="AC15" s="191">
        <f t="shared" ref="AC15:AC21" si="55">IFERROR(IF(AND(AA15=0,AB15&gt;0),1,AB15/AA15-1),0)</f>
        <v>-1</v>
      </c>
      <c r="AD15" s="188">
        <v>0</v>
      </c>
      <c r="AE15" s="195">
        <v>0</v>
      </c>
      <c r="AF15" s="136">
        <f t="shared" ref="AF15:AF21" si="56">IFERROR(IF(AND(AD15=0,AE15&gt;0),1,AE15/AD15-1),0)</f>
        <v>0</v>
      </c>
      <c r="AG15" s="187">
        <v>0</v>
      </c>
      <c r="AH15" s="195">
        <v>0</v>
      </c>
      <c r="AI15" s="136">
        <f t="shared" ref="AI15:AI21" si="57">IFERROR(IF(AND(AG15=0,AH15&gt;0),1,AH15/AG15-1),0)</f>
        <v>0</v>
      </c>
      <c r="AJ15" s="187">
        <v>0</v>
      </c>
      <c r="AK15" s="195">
        <v>0</v>
      </c>
      <c r="AL15" s="136">
        <f t="shared" ref="AL15:AL21" si="58">IFERROR(IF(AND(AJ15=0,AK15&gt;0),1,AK15/AJ15-1),0)</f>
        <v>0</v>
      </c>
      <c r="AM15" s="193">
        <f t="shared" si="36"/>
        <v>0</v>
      </c>
      <c r="AN15" s="192">
        <f t="shared" si="37"/>
        <v>0</v>
      </c>
      <c r="AO15" s="191">
        <f t="shared" ref="AO15:AO21" si="59">IFERROR(IF(AND(AM15=0,AN15&gt;0),1,AN15/AM15-1),0)</f>
        <v>0</v>
      </c>
      <c r="AP15" s="188">
        <v>0</v>
      </c>
      <c r="AQ15" s="195">
        <v>0</v>
      </c>
      <c r="AR15" s="136">
        <f t="shared" ref="AR15:AR21" si="60">IFERROR(IF(AND(AP15=0,AQ15&gt;0),1,AQ15/AP15-1),0)</f>
        <v>0</v>
      </c>
      <c r="AS15" s="187">
        <v>0</v>
      </c>
      <c r="AT15" s="195">
        <v>0</v>
      </c>
      <c r="AU15" s="136">
        <f t="shared" ref="AU15:AU21" si="61">IFERROR(IF(AND(AS15=0,AT15&gt;0),1,AT15/AS15-1),0)</f>
        <v>0</v>
      </c>
      <c r="AV15" s="187">
        <v>0</v>
      </c>
      <c r="AW15" s="195">
        <v>0</v>
      </c>
      <c r="AX15" s="136">
        <f t="shared" ref="AX15:AX21" si="62">IFERROR(IF(AND(AV15=0,AW15&gt;0),1,AW15/AV15-1),0)</f>
        <v>0</v>
      </c>
      <c r="AY15" s="193">
        <f t="shared" si="38"/>
        <v>0</v>
      </c>
      <c r="AZ15" s="190">
        <f t="shared" si="39"/>
        <v>0</v>
      </c>
      <c r="BA15" s="194">
        <f t="shared" ref="BA15:BA21" si="63">IFERROR(IF(AND(AY15=0,AZ15&gt;0),1,AZ15/AY15-1),0)</f>
        <v>0</v>
      </c>
      <c r="BB15" s="104"/>
      <c r="BC15" s="11"/>
      <c r="BD15" s="11"/>
      <c r="BE15" s="17"/>
      <c r="BF15" s="10"/>
      <c r="BG15" s="10"/>
      <c r="BH15" s="10"/>
      <c r="BI15" s="10"/>
      <c r="BJ15" s="10"/>
      <c r="BK15" s="10"/>
      <c r="BL15" s="11"/>
    </row>
    <row r="16" spans="2:64" ht="15" customHeight="1" x14ac:dyDescent="0.3">
      <c r="B16" s="205"/>
      <c r="C16" s="43" t="s">
        <v>43</v>
      </c>
      <c r="D16" s="43" t="s">
        <v>26</v>
      </c>
      <c r="E16" s="43" t="s">
        <v>29</v>
      </c>
      <c r="F16" s="34">
        <v>0</v>
      </c>
      <c r="G16" s="196">
        <v>0</v>
      </c>
      <c r="H16" s="12">
        <f t="shared" si="48"/>
        <v>0</v>
      </c>
      <c r="I16" s="34">
        <v>0</v>
      </c>
      <c r="J16" s="196">
        <v>0</v>
      </c>
      <c r="K16" s="12">
        <f t="shared" si="49"/>
        <v>0</v>
      </c>
      <c r="L16" s="34">
        <v>0</v>
      </c>
      <c r="M16" s="196">
        <v>0</v>
      </c>
      <c r="N16" s="12">
        <f t="shared" si="50"/>
        <v>0</v>
      </c>
      <c r="O16" s="36">
        <f t="shared" si="32"/>
        <v>0</v>
      </c>
      <c r="P16" s="73">
        <f t="shared" si="33"/>
        <v>0</v>
      </c>
      <c r="Q16" s="134">
        <f t="shared" si="51"/>
        <v>0</v>
      </c>
      <c r="R16" s="34">
        <v>0</v>
      </c>
      <c r="S16" s="196">
        <v>0</v>
      </c>
      <c r="T16" s="12">
        <f t="shared" si="52"/>
        <v>0</v>
      </c>
      <c r="U16" s="34">
        <v>0</v>
      </c>
      <c r="V16" s="196">
        <v>0</v>
      </c>
      <c r="W16" s="12">
        <f t="shared" si="53"/>
        <v>0</v>
      </c>
      <c r="X16" s="34">
        <v>0</v>
      </c>
      <c r="Y16" s="196">
        <v>0</v>
      </c>
      <c r="Z16" s="12">
        <f t="shared" si="54"/>
        <v>0</v>
      </c>
      <c r="AA16" s="36">
        <f t="shared" si="34"/>
        <v>0</v>
      </c>
      <c r="AB16" s="77">
        <f t="shared" si="35"/>
        <v>0</v>
      </c>
      <c r="AC16" s="134">
        <f t="shared" si="55"/>
        <v>0</v>
      </c>
      <c r="AD16" s="34">
        <v>0</v>
      </c>
      <c r="AE16" s="196">
        <v>0</v>
      </c>
      <c r="AF16" s="12">
        <f t="shared" si="56"/>
        <v>0</v>
      </c>
      <c r="AG16" s="34">
        <v>0</v>
      </c>
      <c r="AH16" s="196">
        <v>0</v>
      </c>
      <c r="AI16" s="12">
        <f t="shared" si="57"/>
        <v>0</v>
      </c>
      <c r="AJ16" s="34">
        <v>5655</v>
      </c>
      <c r="AK16" s="196">
        <v>5655</v>
      </c>
      <c r="AL16" s="12">
        <f t="shared" si="58"/>
        <v>0</v>
      </c>
      <c r="AM16" s="40">
        <f t="shared" si="36"/>
        <v>5655</v>
      </c>
      <c r="AN16" s="77">
        <f t="shared" si="37"/>
        <v>5655</v>
      </c>
      <c r="AO16" s="134">
        <f t="shared" si="59"/>
        <v>0</v>
      </c>
      <c r="AP16" s="34">
        <v>0</v>
      </c>
      <c r="AQ16" s="196">
        <v>0</v>
      </c>
      <c r="AR16" s="12">
        <f t="shared" si="60"/>
        <v>0</v>
      </c>
      <c r="AS16" s="34">
        <v>0</v>
      </c>
      <c r="AT16" s="196">
        <v>0</v>
      </c>
      <c r="AU16" s="12">
        <f t="shared" si="61"/>
        <v>0</v>
      </c>
      <c r="AV16" s="34">
        <v>0</v>
      </c>
      <c r="AW16" s="196">
        <v>0</v>
      </c>
      <c r="AX16" s="12">
        <f t="shared" si="62"/>
        <v>0</v>
      </c>
      <c r="AY16" s="40">
        <f t="shared" si="38"/>
        <v>0</v>
      </c>
      <c r="AZ16" s="73">
        <f t="shared" si="39"/>
        <v>0</v>
      </c>
      <c r="BA16" s="136">
        <f t="shared" si="63"/>
        <v>0</v>
      </c>
      <c r="BB16" s="104"/>
      <c r="BC16" s="11"/>
      <c r="BD16" s="11"/>
      <c r="BE16" s="17"/>
      <c r="BF16" s="28"/>
      <c r="BG16" s="28"/>
      <c r="BH16" s="28"/>
      <c r="BI16" s="28"/>
      <c r="BJ16" s="28"/>
      <c r="BK16" s="28"/>
      <c r="BL16" s="11"/>
    </row>
    <row r="17" spans="1:64" s="161" customFormat="1" ht="15" customHeight="1" x14ac:dyDescent="0.3">
      <c r="B17" s="205"/>
      <c r="C17" s="144" t="s">
        <v>43</v>
      </c>
      <c r="D17" s="144" t="s">
        <v>27</v>
      </c>
      <c r="E17" s="144" t="s">
        <v>29</v>
      </c>
      <c r="F17" s="147">
        <v>0</v>
      </c>
      <c r="G17" s="196">
        <v>0</v>
      </c>
      <c r="H17" s="148">
        <f t="shared" si="48"/>
        <v>0</v>
      </c>
      <c r="I17" s="147">
        <v>0</v>
      </c>
      <c r="J17" s="196">
        <v>0</v>
      </c>
      <c r="K17" s="148">
        <f t="shared" si="49"/>
        <v>0</v>
      </c>
      <c r="L17" s="147">
        <v>0</v>
      </c>
      <c r="M17" s="196">
        <v>0</v>
      </c>
      <c r="N17" s="148">
        <f t="shared" si="50"/>
        <v>0</v>
      </c>
      <c r="O17" s="153">
        <f t="shared" si="32"/>
        <v>0</v>
      </c>
      <c r="P17" s="154">
        <f t="shared" si="33"/>
        <v>0</v>
      </c>
      <c r="Q17" s="149">
        <f t="shared" si="51"/>
        <v>0</v>
      </c>
      <c r="R17" s="155">
        <v>0</v>
      </c>
      <c r="S17" s="196">
        <v>0</v>
      </c>
      <c r="T17" s="148">
        <f t="shared" si="52"/>
        <v>0</v>
      </c>
      <c r="U17" s="147">
        <v>0</v>
      </c>
      <c r="V17" s="196">
        <v>0</v>
      </c>
      <c r="W17" s="148">
        <f t="shared" si="53"/>
        <v>0</v>
      </c>
      <c r="X17" s="147">
        <v>0</v>
      </c>
      <c r="Y17" s="196">
        <v>0</v>
      </c>
      <c r="Z17" s="148">
        <f t="shared" si="54"/>
        <v>0</v>
      </c>
      <c r="AA17" s="153">
        <f t="shared" si="34"/>
        <v>0</v>
      </c>
      <c r="AB17" s="156">
        <f t="shared" si="35"/>
        <v>0</v>
      </c>
      <c r="AC17" s="149">
        <f t="shared" si="55"/>
        <v>0</v>
      </c>
      <c r="AD17" s="155">
        <v>0</v>
      </c>
      <c r="AE17" s="196">
        <v>0</v>
      </c>
      <c r="AF17" s="148">
        <f t="shared" si="56"/>
        <v>0</v>
      </c>
      <c r="AG17" s="147">
        <v>0</v>
      </c>
      <c r="AH17" s="196">
        <v>0</v>
      </c>
      <c r="AI17" s="148">
        <f t="shared" si="57"/>
        <v>0</v>
      </c>
      <c r="AJ17" s="147">
        <v>2700</v>
      </c>
      <c r="AK17" s="196">
        <v>0</v>
      </c>
      <c r="AL17" s="148">
        <f t="shared" si="58"/>
        <v>-1</v>
      </c>
      <c r="AM17" s="157">
        <f t="shared" si="36"/>
        <v>2700</v>
      </c>
      <c r="AN17" s="156">
        <f t="shared" si="37"/>
        <v>0</v>
      </c>
      <c r="AO17" s="149">
        <f t="shared" si="59"/>
        <v>-1</v>
      </c>
      <c r="AP17" s="155">
        <v>0</v>
      </c>
      <c r="AQ17" s="196">
        <v>0</v>
      </c>
      <c r="AR17" s="148">
        <f t="shared" si="60"/>
        <v>0</v>
      </c>
      <c r="AS17" s="147">
        <v>0</v>
      </c>
      <c r="AT17" s="196">
        <v>0</v>
      </c>
      <c r="AU17" s="148">
        <f t="shared" si="61"/>
        <v>0</v>
      </c>
      <c r="AV17" s="147">
        <v>0</v>
      </c>
      <c r="AW17" s="196">
        <v>0</v>
      </c>
      <c r="AX17" s="148">
        <f t="shared" si="62"/>
        <v>0</v>
      </c>
      <c r="AY17" s="157">
        <f t="shared" si="38"/>
        <v>0</v>
      </c>
      <c r="AZ17" s="154">
        <f t="shared" si="39"/>
        <v>0</v>
      </c>
      <c r="BA17" s="150">
        <f t="shared" si="63"/>
        <v>0</v>
      </c>
      <c r="BB17" s="158"/>
      <c r="BC17" s="159"/>
      <c r="BD17" s="159"/>
      <c r="BE17" s="160"/>
      <c r="BF17" s="160"/>
      <c r="BG17" s="160"/>
      <c r="BH17" s="160"/>
      <c r="BI17" s="160"/>
      <c r="BJ17" s="160"/>
      <c r="BK17" s="160"/>
      <c r="BL17" s="159"/>
    </row>
    <row r="18" spans="1:64" s="161" customFormat="1" ht="15" customHeight="1" x14ac:dyDescent="0.3">
      <c r="B18" s="205"/>
      <c r="C18" s="144" t="s">
        <v>43</v>
      </c>
      <c r="D18" s="144" t="s">
        <v>23</v>
      </c>
      <c r="E18" s="144" t="s">
        <v>21</v>
      </c>
      <c r="F18" s="155">
        <v>200</v>
      </c>
      <c r="G18" s="196">
        <v>250</v>
      </c>
      <c r="H18" s="148">
        <f t="shared" si="48"/>
        <v>0.25</v>
      </c>
      <c r="I18" s="155">
        <v>250</v>
      </c>
      <c r="J18" s="196">
        <v>250</v>
      </c>
      <c r="K18" s="148">
        <f t="shared" si="49"/>
        <v>0</v>
      </c>
      <c r="L18" s="155">
        <v>250</v>
      </c>
      <c r="M18" s="196">
        <v>250</v>
      </c>
      <c r="N18" s="148">
        <f t="shared" si="50"/>
        <v>0</v>
      </c>
      <c r="O18" s="153">
        <f t="shared" si="32"/>
        <v>700</v>
      </c>
      <c r="P18" s="154">
        <f t="shared" si="33"/>
        <v>750</v>
      </c>
      <c r="Q18" s="149">
        <f t="shared" si="51"/>
        <v>7.1428571428571397E-2</v>
      </c>
      <c r="R18" s="155">
        <v>250</v>
      </c>
      <c r="S18" s="196">
        <v>250</v>
      </c>
      <c r="T18" s="148">
        <f t="shared" si="52"/>
        <v>0</v>
      </c>
      <c r="U18" s="155">
        <v>250</v>
      </c>
      <c r="V18" s="196">
        <v>0</v>
      </c>
      <c r="W18" s="148">
        <f t="shared" si="53"/>
        <v>-1</v>
      </c>
      <c r="X18" s="155">
        <v>250</v>
      </c>
      <c r="Y18" s="196">
        <v>250</v>
      </c>
      <c r="Z18" s="148">
        <f t="shared" si="54"/>
        <v>0</v>
      </c>
      <c r="AA18" s="153">
        <f t="shared" si="34"/>
        <v>750</v>
      </c>
      <c r="AB18" s="156">
        <f t="shared" si="35"/>
        <v>500</v>
      </c>
      <c r="AC18" s="149">
        <f t="shared" si="55"/>
        <v>-0.33333333333333337</v>
      </c>
      <c r="AD18" s="155">
        <v>250</v>
      </c>
      <c r="AE18" s="196">
        <v>250</v>
      </c>
      <c r="AF18" s="148">
        <f t="shared" si="56"/>
        <v>0</v>
      </c>
      <c r="AG18" s="155">
        <v>250</v>
      </c>
      <c r="AH18" s="196">
        <v>250</v>
      </c>
      <c r="AI18" s="148">
        <f t="shared" si="57"/>
        <v>0</v>
      </c>
      <c r="AJ18" s="155">
        <v>250</v>
      </c>
      <c r="AK18" s="196">
        <v>250</v>
      </c>
      <c r="AL18" s="148">
        <f t="shared" si="58"/>
        <v>0</v>
      </c>
      <c r="AM18" s="157">
        <f t="shared" si="36"/>
        <v>750</v>
      </c>
      <c r="AN18" s="156">
        <f t="shared" si="37"/>
        <v>750</v>
      </c>
      <c r="AO18" s="149">
        <f t="shared" si="59"/>
        <v>0</v>
      </c>
      <c r="AP18" s="155">
        <v>250</v>
      </c>
      <c r="AQ18" s="196">
        <v>0</v>
      </c>
      <c r="AR18" s="148">
        <f t="shared" si="60"/>
        <v>-1</v>
      </c>
      <c r="AS18" s="155">
        <v>250</v>
      </c>
      <c r="AT18" s="196">
        <v>0</v>
      </c>
      <c r="AU18" s="148">
        <f t="shared" si="61"/>
        <v>-1</v>
      </c>
      <c r="AV18" s="155">
        <v>250</v>
      </c>
      <c r="AW18" s="196">
        <v>0</v>
      </c>
      <c r="AX18" s="148">
        <f t="shared" si="62"/>
        <v>-1</v>
      </c>
      <c r="AY18" s="157">
        <f t="shared" si="38"/>
        <v>750</v>
      </c>
      <c r="AZ18" s="154">
        <f t="shared" si="39"/>
        <v>0</v>
      </c>
      <c r="BA18" s="150">
        <f t="shared" si="63"/>
        <v>-1</v>
      </c>
      <c r="BB18" s="158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</row>
    <row r="19" spans="1:64" ht="15" customHeight="1" x14ac:dyDescent="0.3">
      <c r="B19" s="205"/>
      <c r="C19" s="43" t="s">
        <v>43</v>
      </c>
      <c r="D19" s="43" t="s">
        <v>51</v>
      </c>
      <c r="E19" s="43" t="s">
        <v>21</v>
      </c>
      <c r="F19" s="34">
        <v>345</v>
      </c>
      <c r="G19" s="196">
        <v>345</v>
      </c>
      <c r="H19" s="12">
        <f t="shared" si="48"/>
        <v>0</v>
      </c>
      <c r="I19" s="34">
        <v>345</v>
      </c>
      <c r="J19" s="196">
        <v>345</v>
      </c>
      <c r="K19" s="12">
        <f t="shared" si="49"/>
        <v>0</v>
      </c>
      <c r="L19" s="34">
        <v>345</v>
      </c>
      <c r="M19" s="196">
        <v>345</v>
      </c>
      <c r="N19" s="12">
        <f t="shared" si="50"/>
        <v>0</v>
      </c>
      <c r="O19" s="36">
        <f t="shared" ref="O19" si="64">F19+I19+L19</f>
        <v>1035</v>
      </c>
      <c r="P19" s="73">
        <f t="shared" ref="P19" si="65">G19+J19+M19</f>
        <v>1035</v>
      </c>
      <c r="Q19" s="134">
        <f t="shared" si="51"/>
        <v>0</v>
      </c>
      <c r="R19" s="34">
        <v>345</v>
      </c>
      <c r="S19" s="196">
        <v>345</v>
      </c>
      <c r="T19" s="12">
        <f t="shared" si="52"/>
        <v>0</v>
      </c>
      <c r="U19" s="34">
        <v>345</v>
      </c>
      <c r="V19" s="196">
        <v>0</v>
      </c>
      <c r="W19" s="12">
        <f t="shared" si="53"/>
        <v>-1</v>
      </c>
      <c r="X19" s="34">
        <v>345</v>
      </c>
      <c r="Y19" s="196">
        <v>345</v>
      </c>
      <c r="Z19" s="12">
        <f t="shared" si="54"/>
        <v>0</v>
      </c>
      <c r="AA19" s="36">
        <f t="shared" ref="AA19" si="66">R19+U19+X19</f>
        <v>1035</v>
      </c>
      <c r="AB19" s="77">
        <f t="shared" ref="AB19" si="67">S19+V19+Y19</f>
        <v>690</v>
      </c>
      <c r="AC19" s="134">
        <f t="shared" si="55"/>
        <v>-0.33333333333333337</v>
      </c>
      <c r="AD19" s="34">
        <v>345</v>
      </c>
      <c r="AE19" s="196">
        <v>345</v>
      </c>
      <c r="AF19" s="12">
        <f t="shared" si="56"/>
        <v>0</v>
      </c>
      <c r="AG19" s="34">
        <v>345</v>
      </c>
      <c r="AH19" s="196">
        <v>345</v>
      </c>
      <c r="AI19" s="12">
        <f t="shared" si="57"/>
        <v>0</v>
      </c>
      <c r="AJ19" s="34">
        <v>345</v>
      </c>
      <c r="AK19" s="196">
        <v>345</v>
      </c>
      <c r="AL19" s="12">
        <f t="shared" si="58"/>
        <v>0</v>
      </c>
      <c r="AM19" s="40">
        <f t="shared" ref="AM19" si="68">AD19+AG19+AJ19</f>
        <v>1035</v>
      </c>
      <c r="AN19" s="77">
        <f t="shared" ref="AN19" si="69">AE19+AH19+AK19</f>
        <v>1035</v>
      </c>
      <c r="AO19" s="134">
        <f t="shared" si="59"/>
        <v>0</v>
      </c>
      <c r="AP19" s="34">
        <v>345</v>
      </c>
      <c r="AQ19" s="196">
        <v>0</v>
      </c>
      <c r="AR19" s="12">
        <f t="shared" si="60"/>
        <v>-1</v>
      </c>
      <c r="AS19" s="34">
        <v>345</v>
      </c>
      <c r="AT19" s="196">
        <v>0</v>
      </c>
      <c r="AU19" s="12">
        <f t="shared" si="61"/>
        <v>-1</v>
      </c>
      <c r="AV19" s="34">
        <v>345</v>
      </c>
      <c r="AW19" s="196">
        <v>0</v>
      </c>
      <c r="AX19" s="12">
        <f t="shared" si="62"/>
        <v>-1</v>
      </c>
      <c r="AY19" s="40">
        <f t="shared" ref="AY19" si="70">AP19+AS19+AV19</f>
        <v>1035</v>
      </c>
      <c r="AZ19" s="73">
        <f t="shared" ref="AZ19" si="71">AQ19+AT19+AW19</f>
        <v>0</v>
      </c>
      <c r="BA19" s="136">
        <f t="shared" si="63"/>
        <v>-1</v>
      </c>
      <c r="BB19" s="104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ht="15" customHeight="1" x14ac:dyDescent="0.3">
      <c r="B20" s="205"/>
      <c r="C20" s="43" t="s">
        <v>43</v>
      </c>
      <c r="D20" s="43" t="s">
        <v>32</v>
      </c>
      <c r="E20" s="43" t="s">
        <v>29</v>
      </c>
      <c r="F20" s="34">
        <v>0</v>
      </c>
      <c r="G20" s="196">
        <v>0</v>
      </c>
      <c r="H20" s="12">
        <f t="shared" si="48"/>
        <v>0</v>
      </c>
      <c r="I20" s="34">
        <v>0</v>
      </c>
      <c r="J20" s="196">
        <v>0</v>
      </c>
      <c r="K20" s="12">
        <f t="shared" si="49"/>
        <v>0</v>
      </c>
      <c r="L20" s="34">
        <v>0</v>
      </c>
      <c r="M20" s="196">
        <v>0</v>
      </c>
      <c r="N20" s="12">
        <f t="shared" si="50"/>
        <v>0</v>
      </c>
      <c r="O20" s="36">
        <f t="shared" si="32"/>
        <v>0</v>
      </c>
      <c r="P20" s="73">
        <f t="shared" si="33"/>
        <v>0</v>
      </c>
      <c r="Q20" s="134">
        <f t="shared" si="51"/>
        <v>0</v>
      </c>
      <c r="R20" s="34">
        <v>0</v>
      </c>
      <c r="S20" s="196">
        <v>0</v>
      </c>
      <c r="T20" s="12">
        <f t="shared" si="52"/>
        <v>0</v>
      </c>
      <c r="U20" s="34">
        <v>0</v>
      </c>
      <c r="V20" s="196">
        <v>0</v>
      </c>
      <c r="W20" s="12">
        <f t="shared" si="53"/>
        <v>0</v>
      </c>
      <c r="X20" s="34">
        <v>0</v>
      </c>
      <c r="Y20" s="196">
        <v>0</v>
      </c>
      <c r="Z20" s="12">
        <f t="shared" si="54"/>
        <v>0</v>
      </c>
      <c r="AA20" s="36">
        <f t="shared" si="34"/>
        <v>0</v>
      </c>
      <c r="AB20" s="77">
        <f t="shared" si="35"/>
        <v>0</v>
      </c>
      <c r="AC20" s="134">
        <f t="shared" si="55"/>
        <v>0</v>
      </c>
      <c r="AD20" s="34">
        <v>0</v>
      </c>
      <c r="AE20" s="196">
        <v>0</v>
      </c>
      <c r="AF20" s="12">
        <f t="shared" si="56"/>
        <v>0</v>
      </c>
      <c r="AG20" s="34">
        <v>0</v>
      </c>
      <c r="AH20" s="196">
        <v>0</v>
      </c>
      <c r="AI20" s="12">
        <f t="shared" si="57"/>
        <v>0</v>
      </c>
      <c r="AJ20" s="34">
        <v>0</v>
      </c>
      <c r="AK20" s="196">
        <v>0</v>
      </c>
      <c r="AL20" s="12">
        <f t="shared" si="58"/>
        <v>0</v>
      </c>
      <c r="AM20" s="40">
        <f t="shared" si="36"/>
        <v>0</v>
      </c>
      <c r="AN20" s="77">
        <f t="shared" si="37"/>
        <v>0</v>
      </c>
      <c r="AO20" s="134">
        <f t="shared" si="59"/>
        <v>0</v>
      </c>
      <c r="AP20" s="34">
        <v>0</v>
      </c>
      <c r="AQ20" s="196">
        <v>0</v>
      </c>
      <c r="AR20" s="12">
        <f t="shared" si="60"/>
        <v>0</v>
      </c>
      <c r="AS20" s="34">
        <v>0</v>
      </c>
      <c r="AT20" s="196">
        <v>0</v>
      </c>
      <c r="AU20" s="12">
        <f t="shared" si="61"/>
        <v>0</v>
      </c>
      <c r="AV20" s="34">
        <v>750</v>
      </c>
      <c r="AW20" s="196">
        <v>0</v>
      </c>
      <c r="AX20" s="12">
        <f t="shared" si="62"/>
        <v>-1</v>
      </c>
      <c r="AY20" s="40">
        <f t="shared" si="38"/>
        <v>750</v>
      </c>
      <c r="AZ20" s="73">
        <f t="shared" si="39"/>
        <v>0</v>
      </c>
      <c r="BA20" s="136">
        <f t="shared" si="63"/>
        <v>-1</v>
      </c>
      <c r="BB20" s="104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s="61" customFormat="1" ht="15" customHeight="1" x14ac:dyDescent="0.3">
      <c r="B21" s="205"/>
      <c r="C21" s="20" t="s">
        <v>43</v>
      </c>
      <c r="D21" s="53" t="s">
        <v>47</v>
      </c>
      <c r="E21" s="20"/>
      <c r="F21" s="62">
        <f>SUM(F15:F20)</f>
        <v>545</v>
      </c>
      <c r="G21" s="199">
        <f>SUM(G15:G20)</f>
        <v>595</v>
      </c>
      <c r="H21" s="55">
        <f t="shared" si="48"/>
        <v>9.174311926605494E-2</v>
      </c>
      <c r="I21" s="62">
        <f>SUM(I15:I20)</f>
        <v>595</v>
      </c>
      <c r="J21" s="199">
        <f>SUM(J15:J20)</f>
        <v>595</v>
      </c>
      <c r="K21" s="55">
        <f t="shared" si="49"/>
        <v>0</v>
      </c>
      <c r="L21" s="62">
        <f>SUM(L15:L20)</f>
        <v>595</v>
      </c>
      <c r="M21" s="199">
        <f>SUM(M15:M20)</f>
        <v>595</v>
      </c>
      <c r="N21" s="55">
        <f t="shared" si="50"/>
        <v>0</v>
      </c>
      <c r="O21" s="56">
        <f t="shared" ref="O21" si="72">F21+I21+L21</f>
        <v>1735</v>
      </c>
      <c r="P21" s="74">
        <f t="shared" ref="P21" si="73">G21+J21+M21</f>
        <v>1785</v>
      </c>
      <c r="Q21" s="135">
        <f t="shared" si="51"/>
        <v>2.8818443804034644E-2</v>
      </c>
      <c r="R21" s="62">
        <f>SUM(R15:R20)</f>
        <v>6595</v>
      </c>
      <c r="S21" s="199">
        <f>SUM(S15:S20)</f>
        <v>595</v>
      </c>
      <c r="T21" s="55">
        <f t="shared" si="52"/>
        <v>-0.90978013646702049</v>
      </c>
      <c r="U21" s="62">
        <f>SUM(U15:U20)</f>
        <v>595</v>
      </c>
      <c r="V21" s="199">
        <f>SUM(V15:V20)</f>
        <v>0</v>
      </c>
      <c r="W21" s="55">
        <f t="shared" si="53"/>
        <v>-1</v>
      </c>
      <c r="X21" s="62">
        <f>SUM(X15:X20)</f>
        <v>595</v>
      </c>
      <c r="Y21" s="199">
        <f>SUM(Y15:Y20)</f>
        <v>595</v>
      </c>
      <c r="Z21" s="55">
        <f t="shared" si="54"/>
        <v>0</v>
      </c>
      <c r="AA21" s="56">
        <f t="shared" ref="AA21" si="74">R21+U21+X21</f>
        <v>7785</v>
      </c>
      <c r="AB21" s="78">
        <f t="shared" ref="AB21" si="75">S21+V21+Y21</f>
        <v>1190</v>
      </c>
      <c r="AC21" s="135">
        <f t="shared" si="55"/>
        <v>-0.84714193962748874</v>
      </c>
      <c r="AD21" s="62">
        <f>SUM(AD15:AD20)</f>
        <v>595</v>
      </c>
      <c r="AE21" s="199">
        <f>SUM(AE15:AE20)</f>
        <v>595</v>
      </c>
      <c r="AF21" s="55">
        <f t="shared" si="56"/>
        <v>0</v>
      </c>
      <c r="AG21" s="62">
        <f>SUM(AG15:AG20)</f>
        <v>595</v>
      </c>
      <c r="AH21" s="199">
        <f>SUM(AH15:AH20)</f>
        <v>595</v>
      </c>
      <c r="AI21" s="55">
        <f t="shared" si="57"/>
        <v>0</v>
      </c>
      <c r="AJ21" s="62">
        <f>SUM(AJ15:AJ20)</f>
        <v>8950</v>
      </c>
      <c r="AK21" s="199">
        <f>SUM(AK15:AK20)</f>
        <v>6250</v>
      </c>
      <c r="AL21" s="55">
        <f t="shared" si="58"/>
        <v>-0.3016759776536313</v>
      </c>
      <c r="AM21" s="57">
        <f t="shared" ref="AM21" si="76">AD21+AG21+AJ21</f>
        <v>10140</v>
      </c>
      <c r="AN21" s="78">
        <f t="shared" ref="AN21" si="77">AE21+AH21+AK21</f>
        <v>7440</v>
      </c>
      <c r="AO21" s="135">
        <f t="shared" si="59"/>
        <v>-0.26627218934911245</v>
      </c>
      <c r="AP21" s="62">
        <f>SUM(AP15:AP20)</f>
        <v>595</v>
      </c>
      <c r="AQ21" s="199">
        <f>SUM(AQ15:AQ20)</f>
        <v>0</v>
      </c>
      <c r="AR21" s="55">
        <f t="shared" si="60"/>
        <v>-1</v>
      </c>
      <c r="AS21" s="62">
        <f>SUM(AS15:AS20)</f>
        <v>595</v>
      </c>
      <c r="AT21" s="199">
        <f>SUM(AT15:AT20)</f>
        <v>0</v>
      </c>
      <c r="AU21" s="55">
        <f t="shared" si="61"/>
        <v>-1</v>
      </c>
      <c r="AV21" s="62">
        <f>SUM(AV15:AV20)</f>
        <v>1345</v>
      </c>
      <c r="AW21" s="199">
        <f>SUM(AW15:AW20)</f>
        <v>0</v>
      </c>
      <c r="AX21" s="55">
        <f t="shared" si="62"/>
        <v>-1</v>
      </c>
      <c r="AY21" s="57">
        <f t="shared" ref="AY21" si="78">AP21+AS21+AV21</f>
        <v>2535</v>
      </c>
      <c r="AZ21" s="74">
        <f t="shared" ref="AZ21" si="79">AQ21+AT21+AW21</f>
        <v>0</v>
      </c>
      <c r="BA21" s="137">
        <f t="shared" si="63"/>
        <v>-1</v>
      </c>
      <c r="BB21" s="116"/>
      <c r="BC21" s="58"/>
      <c r="BD21" s="58"/>
      <c r="BE21" s="58"/>
      <c r="BF21" s="58"/>
      <c r="BG21" s="58"/>
      <c r="BH21" s="58"/>
      <c r="BI21" s="58"/>
      <c r="BJ21" s="58"/>
      <c r="BK21" s="58"/>
      <c r="BL21" s="58"/>
    </row>
    <row r="22" spans="1:64" ht="30" customHeight="1" x14ac:dyDescent="0.3">
      <c r="B22" s="205"/>
      <c r="C22" s="43" t="s">
        <v>44</v>
      </c>
      <c r="D22" s="20" t="s">
        <v>36</v>
      </c>
      <c r="E22" s="43"/>
      <c r="F22" s="34"/>
      <c r="G22" s="196"/>
      <c r="H22" s="12"/>
      <c r="I22" s="34"/>
      <c r="J22" s="196"/>
      <c r="K22" s="12"/>
      <c r="L22" s="34"/>
      <c r="M22" s="196"/>
      <c r="N22" s="12"/>
      <c r="O22" s="36"/>
      <c r="P22" s="73"/>
      <c r="Q22" s="134"/>
      <c r="R22" s="34"/>
      <c r="S22" s="196"/>
      <c r="T22" s="12"/>
      <c r="U22" s="34"/>
      <c r="V22" s="196"/>
      <c r="W22" s="12"/>
      <c r="X22" s="34"/>
      <c r="Y22" s="196"/>
      <c r="Z22" s="12"/>
      <c r="AA22" s="36"/>
      <c r="AB22" s="77"/>
      <c r="AC22" s="134"/>
      <c r="AD22" s="34"/>
      <c r="AE22" s="196"/>
      <c r="AF22" s="12"/>
      <c r="AG22" s="34"/>
      <c r="AH22" s="196"/>
      <c r="AI22" s="12"/>
      <c r="AJ22" s="34"/>
      <c r="AK22" s="196"/>
      <c r="AL22" s="12"/>
      <c r="AM22" s="40"/>
      <c r="AN22" s="77"/>
      <c r="AO22" s="134"/>
      <c r="AP22" s="34"/>
      <c r="AQ22" s="196"/>
      <c r="AR22" s="12"/>
      <c r="AS22" s="34"/>
      <c r="AT22" s="196"/>
      <c r="AU22" s="12"/>
      <c r="AV22" s="34"/>
      <c r="AW22" s="196"/>
      <c r="AX22" s="12"/>
      <c r="AY22" s="40"/>
      <c r="AZ22" s="73"/>
      <c r="BA22" s="136"/>
      <c r="BB22" s="104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ht="15" customHeight="1" x14ac:dyDescent="0.3">
      <c r="B23" s="205"/>
      <c r="C23" s="43" t="s">
        <v>44</v>
      </c>
      <c r="D23" s="43" t="s">
        <v>30</v>
      </c>
      <c r="E23" s="43" t="s">
        <v>52</v>
      </c>
      <c r="F23" s="32">
        <v>2500</v>
      </c>
      <c r="G23" s="196">
        <v>0</v>
      </c>
      <c r="H23" s="12">
        <f t="shared" ref="H23:H24" si="80">IFERROR(IF(AND(F23=0,G23&gt;0),1,G23/F23-1),0)</f>
        <v>-1</v>
      </c>
      <c r="I23" s="32">
        <v>0</v>
      </c>
      <c r="J23" s="196">
        <v>0</v>
      </c>
      <c r="K23" s="12">
        <f t="shared" ref="K23:K24" si="81">IFERROR(IF(AND(I23=0,J23&gt;0),1,J23/I23-1),0)</f>
        <v>0</v>
      </c>
      <c r="L23" s="32">
        <v>0</v>
      </c>
      <c r="M23" s="196">
        <v>0</v>
      </c>
      <c r="N23" s="12">
        <f t="shared" ref="N23:N24" si="82">IFERROR(IF(AND(L23=0,M23&gt;0),1,M23/L23-1),0)</f>
        <v>0</v>
      </c>
      <c r="O23" s="36">
        <f t="shared" si="32"/>
        <v>2500</v>
      </c>
      <c r="P23" s="73">
        <f t="shared" si="33"/>
        <v>0</v>
      </c>
      <c r="Q23" s="134">
        <f t="shared" ref="Q23:Q24" si="83">IFERROR(IF(AND(O23=0,P23&gt;0),1,P23/O23-1),0)</f>
        <v>-1</v>
      </c>
      <c r="R23" s="34">
        <v>0</v>
      </c>
      <c r="S23" s="196">
        <v>0</v>
      </c>
      <c r="T23" s="12">
        <f t="shared" ref="T23:T24" si="84">IFERROR(IF(AND(R23=0,S23&gt;0),1,S23/R23-1),0)</f>
        <v>0</v>
      </c>
      <c r="U23" s="34">
        <v>0</v>
      </c>
      <c r="V23" s="196">
        <v>0</v>
      </c>
      <c r="W23" s="12">
        <f t="shared" ref="W23:W24" si="85">IFERROR(IF(AND(U23=0,V23&gt;0),1,V23/U23-1),0)</f>
        <v>0</v>
      </c>
      <c r="X23" s="34">
        <v>0</v>
      </c>
      <c r="Y23" s="196">
        <v>0</v>
      </c>
      <c r="Z23" s="12">
        <f t="shared" ref="Z23:Z24" si="86">IFERROR(IF(AND(X23=0,Y23&gt;0),1,Y23/X23-1),0)</f>
        <v>0</v>
      </c>
      <c r="AA23" s="36">
        <f t="shared" si="34"/>
        <v>0</v>
      </c>
      <c r="AB23" s="77">
        <f t="shared" si="35"/>
        <v>0</v>
      </c>
      <c r="AC23" s="134">
        <f t="shared" ref="AC23:AC24" si="87">IFERROR(IF(AND(AA23=0,AB23&gt;0),1,AB23/AA23-1),0)</f>
        <v>0</v>
      </c>
      <c r="AD23" s="34">
        <v>2500</v>
      </c>
      <c r="AE23" s="196">
        <v>0</v>
      </c>
      <c r="AF23" s="12">
        <f t="shared" ref="AF23:AF24" si="88">IFERROR(IF(AND(AD23=0,AE23&gt;0),1,AE23/AD23-1),0)</f>
        <v>-1</v>
      </c>
      <c r="AG23" s="34">
        <v>0</v>
      </c>
      <c r="AH23" s="196">
        <v>0</v>
      </c>
      <c r="AI23" s="12">
        <f t="shared" ref="AI23:AI24" si="89">IFERROR(IF(AND(AG23=0,AH23&gt;0),1,AH23/AG23-1),0)</f>
        <v>0</v>
      </c>
      <c r="AJ23" s="32">
        <v>0</v>
      </c>
      <c r="AK23" s="196">
        <v>0</v>
      </c>
      <c r="AL23" s="12">
        <f t="shared" ref="AL23:AL24" si="90">IFERROR(IF(AND(AJ23=0,AK23&gt;0),1,AK23/AJ23-1),0)</f>
        <v>0</v>
      </c>
      <c r="AM23" s="40">
        <f t="shared" si="36"/>
        <v>2500</v>
      </c>
      <c r="AN23" s="77">
        <f t="shared" si="37"/>
        <v>0</v>
      </c>
      <c r="AO23" s="134">
        <f t="shared" ref="AO23:AO24" si="91">IFERROR(IF(AND(AM23=0,AN23&gt;0),1,AN23/AM23-1),0)</f>
        <v>-1</v>
      </c>
      <c r="AP23" s="34">
        <v>0</v>
      </c>
      <c r="AQ23" s="196">
        <v>0</v>
      </c>
      <c r="AR23" s="12">
        <f t="shared" ref="AR23:AR24" si="92">IFERROR(IF(AND(AP23=0,AQ23&gt;0),1,AQ23/AP23-1),0)</f>
        <v>0</v>
      </c>
      <c r="AS23" s="32">
        <v>0</v>
      </c>
      <c r="AT23" s="196">
        <v>0</v>
      </c>
      <c r="AU23" s="12">
        <f t="shared" ref="AU23:AU24" si="93">IFERROR(IF(AND(AS23=0,AT23&gt;0),1,AT23/AS23-1),0)</f>
        <v>0</v>
      </c>
      <c r="AV23" s="34">
        <v>0</v>
      </c>
      <c r="AW23" s="196">
        <v>0</v>
      </c>
      <c r="AX23" s="12">
        <f t="shared" ref="AX23:AX24" si="94">IFERROR(IF(AND(AV23=0,AW23&gt;0),1,AW23/AV23-1),0)</f>
        <v>0</v>
      </c>
      <c r="AY23" s="40">
        <f t="shared" si="38"/>
        <v>0</v>
      </c>
      <c r="AZ23" s="73">
        <f t="shared" si="39"/>
        <v>0</v>
      </c>
      <c r="BA23" s="136">
        <f t="shared" ref="BA23:BA24" si="95">IFERROR(IF(AND(AY23=0,AZ23&gt;0),1,AZ23/AY23-1),0)</f>
        <v>0</v>
      </c>
      <c r="BB23" s="104"/>
      <c r="BC23" s="11"/>
      <c r="BD23" s="11"/>
      <c r="BE23" s="25"/>
      <c r="BF23" s="25"/>
      <c r="BG23" s="25"/>
      <c r="BH23" s="25"/>
      <c r="BI23" s="25"/>
      <c r="BJ23" s="25"/>
      <c r="BK23" s="25"/>
      <c r="BL23" s="11"/>
    </row>
    <row r="24" spans="1:64" s="63" customFormat="1" ht="15" customHeight="1" x14ac:dyDescent="0.3">
      <c r="B24" s="205"/>
      <c r="C24" s="20" t="s">
        <v>44</v>
      </c>
      <c r="D24" s="64" t="s">
        <v>46</v>
      </c>
      <c r="E24" s="65"/>
      <c r="F24" s="66">
        <f>SUM(F23:F23)</f>
        <v>2500</v>
      </c>
      <c r="G24" s="200">
        <f>SUM(G23:G23)</f>
        <v>0</v>
      </c>
      <c r="H24" s="55">
        <f t="shared" si="80"/>
        <v>-1</v>
      </c>
      <c r="I24" s="66">
        <f>SUM(I23:I23)</f>
        <v>0</v>
      </c>
      <c r="J24" s="200">
        <f>SUM(J23:J23)</f>
        <v>0</v>
      </c>
      <c r="K24" s="55">
        <f t="shared" si="81"/>
        <v>0</v>
      </c>
      <c r="L24" s="66">
        <f>SUM(L23:L23)</f>
        <v>0</v>
      </c>
      <c r="M24" s="200">
        <f>SUM(M23:M23)</f>
        <v>0</v>
      </c>
      <c r="N24" s="55">
        <f t="shared" si="82"/>
        <v>0</v>
      </c>
      <c r="O24" s="67">
        <f t="shared" ref="O24" si="96">F24+I24+L24</f>
        <v>2500</v>
      </c>
      <c r="P24" s="75">
        <f t="shared" ref="P24" si="97">G24+J24+M24</f>
        <v>0</v>
      </c>
      <c r="Q24" s="135">
        <f t="shared" si="83"/>
        <v>-1</v>
      </c>
      <c r="R24" s="127">
        <f>SUM(R23:R23)</f>
        <v>0</v>
      </c>
      <c r="S24" s="200">
        <f>SUM(S23:S23)</f>
        <v>0</v>
      </c>
      <c r="T24" s="55">
        <f t="shared" si="84"/>
        <v>0</v>
      </c>
      <c r="U24" s="66">
        <f>SUM(U23:U23)</f>
        <v>0</v>
      </c>
      <c r="V24" s="200">
        <f>SUM(V23:V23)</f>
        <v>0</v>
      </c>
      <c r="W24" s="55">
        <f t="shared" si="85"/>
        <v>0</v>
      </c>
      <c r="X24" s="66">
        <f>SUM(X23:X23)</f>
        <v>0</v>
      </c>
      <c r="Y24" s="200">
        <f>SUM(Y23:Y23)</f>
        <v>0</v>
      </c>
      <c r="Z24" s="55">
        <f t="shared" si="86"/>
        <v>0</v>
      </c>
      <c r="AA24" s="67">
        <f t="shared" ref="AA24" si="98">R24+U24+X24</f>
        <v>0</v>
      </c>
      <c r="AB24" s="79">
        <f t="shared" ref="AB24" si="99">S24+V24+Y24</f>
        <v>0</v>
      </c>
      <c r="AC24" s="135">
        <f t="shared" si="87"/>
        <v>0</v>
      </c>
      <c r="AD24" s="127">
        <f>SUM(AD23:AD23)</f>
        <v>2500</v>
      </c>
      <c r="AE24" s="200">
        <f>SUM(AE23:AE23)</f>
        <v>0</v>
      </c>
      <c r="AF24" s="55">
        <f t="shared" si="88"/>
        <v>-1</v>
      </c>
      <c r="AG24" s="66">
        <f>SUM(AG23:AG23)</f>
        <v>0</v>
      </c>
      <c r="AH24" s="200">
        <f>SUM(AH23:AH23)</f>
        <v>0</v>
      </c>
      <c r="AI24" s="55">
        <f t="shared" si="89"/>
        <v>0</v>
      </c>
      <c r="AJ24" s="66">
        <f>SUM(AJ23:AJ23)</f>
        <v>0</v>
      </c>
      <c r="AK24" s="200">
        <f>SUM(AK23:AK23)</f>
        <v>0</v>
      </c>
      <c r="AL24" s="55">
        <f t="shared" si="90"/>
        <v>0</v>
      </c>
      <c r="AM24" s="68">
        <f t="shared" ref="AM24" si="100">AD24+AG24+AJ24</f>
        <v>2500</v>
      </c>
      <c r="AN24" s="79">
        <f t="shared" ref="AN24" si="101">AE24+AH24+AK24</f>
        <v>0</v>
      </c>
      <c r="AO24" s="135">
        <f t="shared" si="91"/>
        <v>-1</v>
      </c>
      <c r="AP24" s="127">
        <f>SUM(AP23:AP23)</f>
        <v>0</v>
      </c>
      <c r="AQ24" s="200">
        <f>SUM(AQ23:AQ23)</f>
        <v>0</v>
      </c>
      <c r="AR24" s="55">
        <f t="shared" si="92"/>
        <v>0</v>
      </c>
      <c r="AS24" s="66">
        <f>SUM(AS23:AS23)</f>
        <v>0</v>
      </c>
      <c r="AT24" s="200">
        <f>SUM(AT23:AT23)</f>
        <v>0</v>
      </c>
      <c r="AU24" s="55">
        <f t="shared" si="93"/>
        <v>0</v>
      </c>
      <c r="AV24" s="66">
        <f>SUM(AV23:AV23)</f>
        <v>0</v>
      </c>
      <c r="AW24" s="200">
        <f>SUM(AW23:AW23)</f>
        <v>0</v>
      </c>
      <c r="AX24" s="55">
        <f t="shared" si="94"/>
        <v>0</v>
      </c>
      <c r="AY24" s="57">
        <f t="shared" si="38"/>
        <v>0</v>
      </c>
      <c r="AZ24" s="75">
        <f t="shared" ref="AZ24" si="102">AQ24+AT24+AW24</f>
        <v>0</v>
      </c>
      <c r="BA24" s="137">
        <f t="shared" si="95"/>
        <v>0</v>
      </c>
      <c r="BB24" s="117"/>
      <c r="BC24" s="69"/>
      <c r="BD24" s="69"/>
      <c r="BE24" s="70"/>
      <c r="BF24" s="70"/>
      <c r="BG24" s="70"/>
      <c r="BH24" s="70"/>
      <c r="BI24" s="70"/>
      <c r="BJ24" s="70"/>
      <c r="BK24" s="70"/>
      <c r="BL24" s="69"/>
    </row>
    <row r="25" spans="1:64" ht="30" customHeight="1" x14ac:dyDescent="0.3">
      <c r="B25" s="205"/>
      <c r="C25" s="43"/>
      <c r="D25" s="20"/>
      <c r="E25" s="43"/>
      <c r="F25" s="34"/>
      <c r="G25" s="196"/>
      <c r="H25" s="12"/>
      <c r="I25" s="34"/>
      <c r="J25" s="196"/>
      <c r="K25" s="12"/>
      <c r="L25" s="34"/>
      <c r="M25" s="196"/>
      <c r="N25" s="12"/>
      <c r="O25" s="36"/>
      <c r="P25" s="73"/>
      <c r="Q25" s="134"/>
      <c r="R25" s="34"/>
      <c r="S25" s="196"/>
      <c r="T25" s="12"/>
      <c r="U25" s="34"/>
      <c r="V25" s="196"/>
      <c r="W25" s="12"/>
      <c r="X25" s="34"/>
      <c r="Y25" s="196"/>
      <c r="Z25" s="12"/>
      <c r="AA25" s="36"/>
      <c r="AB25" s="77"/>
      <c r="AC25" s="134"/>
      <c r="AD25" s="34"/>
      <c r="AE25" s="196"/>
      <c r="AF25" s="12"/>
      <c r="AG25" s="34"/>
      <c r="AH25" s="196"/>
      <c r="AI25" s="12"/>
      <c r="AJ25" s="34"/>
      <c r="AK25" s="196"/>
      <c r="AL25" s="12"/>
      <c r="AM25" s="40"/>
      <c r="AN25" s="77"/>
      <c r="AO25" s="134"/>
      <c r="AP25" s="34"/>
      <c r="AQ25" s="196"/>
      <c r="AR25" s="12"/>
      <c r="AS25" s="34"/>
      <c r="AT25" s="196"/>
      <c r="AU25" s="12"/>
      <c r="AV25" s="34"/>
      <c r="AW25" s="196"/>
      <c r="AX25" s="12"/>
      <c r="AY25" s="40"/>
      <c r="AZ25" s="73"/>
      <c r="BA25" s="136"/>
      <c r="BB25" s="104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ht="15" customHeight="1" x14ac:dyDescent="0.3">
      <c r="B26" s="205"/>
      <c r="C26" s="43" t="s">
        <v>45</v>
      </c>
      <c r="D26" s="43" t="s">
        <v>38</v>
      </c>
      <c r="E26" s="43" t="s">
        <v>21</v>
      </c>
      <c r="F26" s="32">
        <v>400</v>
      </c>
      <c r="G26" s="196">
        <v>0</v>
      </c>
      <c r="H26" s="12">
        <f t="shared" ref="H26:H27" si="103">IFERROR(IF(AND(F26=0,G26&gt;0),1,G26/F26-1),0)</f>
        <v>-1</v>
      </c>
      <c r="I26" s="32">
        <v>400</v>
      </c>
      <c r="J26" s="196">
        <v>0</v>
      </c>
      <c r="K26" s="12">
        <f t="shared" ref="K26:K27" si="104">IFERROR(IF(AND(I26=0,J26&gt;0),1,J26/I26-1),0)</f>
        <v>-1</v>
      </c>
      <c r="L26" s="32">
        <v>400</v>
      </c>
      <c r="M26" s="196">
        <v>0</v>
      </c>
      <c r="N26" s="12">
        <f t="shared" ref="N26:N27" si="105">IFERROR(IF(AND(L26=0,M26&gt;0),1,M26/L26-1),0)</f>
        <v>-1</v>
      </c>
      <c r="O26" s="36">
        <f t="shared" ref="O26" si="106">F26+I26+L26</f>
        <v>1200</v>
      </c>
      <c r="P26" s="73">
        <f t="shared" ref="P26" si="107">G26+J26+M26</f>
        <v>0</v>
      </c>
      <c r="Q26" s="134">
        <f t="shared" ref="Q26:Q27" si="108">IFERROR(IF(AND(O26=0,P26&gt;0),1,P26/O26-1),0)</f>
        <v>-1</v>
      </c>
      <c r="R26" s="34">
        <v>400</v>
      </c>
      <c r="S26" s="196">
        <v>0</v>
      </c>
      <c r="T26" s="12">
        <f t="shared" ref="T26:T27" si="109">IFERROR(IF(AND(R26=0,S26&gt;0),1,S26/R26-1),0)</f>
        <v>-1</v>
      </c>
      <c r="U26" s="32">
        <v>400</v>
      </c>
      <c r="V26" s="196">
        <v>0</v>
      </c>
      <c r="W26" s="12">
        <f t="shared" ref="W26:W27" si="110">IFERROR(IF(AND(U26=0,V26&gt;0),1,V26/U26-1),0)</f>
        <v>-1</v>
      </c>
      <c r="X26" s="32">
        <v>400</v>
      </c>
      <c r="Y26" s="196">
        <v>0</v>
      </c>
      <c r="Z26" s="12">
        <f t="shared" ref="Z26:Z27" si="111">IFERROR(IF(AND(X26=0,Y26&gt;0),1,Y26/X26-1),0)</f>
        <v>-1</v>
      </c>
      <c r="AA26" s="36">
        <f t="shared" ref="AA26" si="112">R26+U26+X26</f>
        <v>1200</v>
      </c>
      <c r="AB26" s="77">
        <f t="shared" ref="AB26" si="113">S26+V26+Y26</f>
        <v>0</v>
      </c>
      <c r="AC26" s="134">
        <f t="shared" ref="AC26:AC27" si="114">IFERROR(IF(AND(AA26=0,AB26&gt;0),1,AB26/AA26-1),0)</f>
        <v>-1</v>
      </c>
      <c r="AD26" s="34">
        <v>400</v>
      </c>
      <c r="AE26" s="196">
        <v>0</v>
      </c>
      <c r="AF26" s="12">
        <f t="shared" ref="AF26:AF27" si="115">IFERROR(IF(AND(AD26=0,AE26&gt;0),1,AE26/AD26-1),0)</f>
        <v>-1</v>
      </c>
      <c r="AG26" s="32">
        <v>400</v>
      </c>
      <c r="AH26" s="196">
        <v>0</v>
      </c>
      <c r="AI26" s="12">
        <f t="shared" ref="AI26:AI27" si="116">IFERROR(IF(AND(AG26=0,AH26&gt;0),1,AH26/AG26-1),0)</f>
        <v>-1</v>
      </c>
      <c r="AJ26" s="32">
        <v>400</v>
      </c>
      <c r="AK26" s="196">
        <v>0</v>
      </c>
      <c r="AL26" s="12">
        <f t="shared" ref="AL26:AL27" si="117">IFERROR(IF(AND(AJ26=0,AK26&gt;0),1,AK26/AJ26-1),0)</f>
        <v>-1</v>
      </c>
      <c r="AM26" s="40">
        <f t="shared" ref="AM26" si="118">AD26+AG26+AJ26</f>
        <v>1200</v>
      </c>
      <c r="AN26" s="77">
        <f t="shared" ref="AN26" si="119">AE26+AH26+AK26</f>
        <v>0</v>
      </c>
      <c r="AO26" s="134">
        <f t="shared" ref="AO26:AO27" si="120">IFERROR(IF(AND(AM26=0,AN26&gt;0),1,AN26/AM26-1),0)</f>
        <v>-1</v>
      </c>
      <c r="AP26" s="34">
        <v>400</v>
      </c>
      <c r="AQ26" s="196">
        <v>0</v>
      </c>
      <c r="AR26" s="12">
        <f t="shared" ref="AR26:AR27" si="121">IFERROR(IF(AND(AP26=0,AQ26&gt;0),1,AQ26/AP26-1),0)</f>
        <v>-1</v>
      </c>
      <c r="AS26" s="32">
        <v>400</v>
      </c>
      <c r="AT26" s="196">
        <v>0</v>
      </c>
      <c r="AU26" s="12">
        <f t="shared" ref="AU26:AU27" si="122">IFERROR(IF(AND(AS26=0,AT26&gt;0),1,AT26/AS26-1),0)</f>
        <v>-1</v>
      </c>
      <c r="AV26" s="32">
        <v>400</v>
      </c>
      <c r="AW26" s="196">
        <v>0</v>
      </c>
      <c r="AX26" s="12">
        <f t="shared" ref="AX26:AX27" si="123">IFERROR(IF(AND(AV26=0,AW26&gt;0),1,AW26/AV26-1),0)</f>
        <v>-1</v>
      </c>
      <c r="AY26" s="40">
        <f t="shared" ref="AY26" si="124">AP26+AS26+AV26</f>
        <v>1200</v>
      </c>
      <c r="AZ26" s="73">
        <f t="shared" ref="AZ26" si="125">AQ26+AT26+AW26</f>
        <v>0</v>
      </c>
      <c r="BA26" s="136">
        <f t="shared" ref="BA26:BA27" si="126">IFERROR(IF(AND(AY26=0,AZ26&gt;0),1,AZ26/AY26-1),0)</f>
        <v>-1</v>
      </c>
      <c r="BB26" s="104"/>
      <c r="BC26" s="11"/>
      <c r="BD26" s="11"/>
      <c r="BE26" s="25"/>
      <c r="BF26" s="25"/>
      <c r="BG26" s="25"/>
      <c r="BH26" s="25"/>
      <c r="BI26" s="25"/>
      <c r="BJ26" s="25"/>
      <c r="BK26" s="25"/>
      <c r="BL26" s="11"/>
    </row>
    <row r="27" spans="1:64" s="61" customFormat="1" ht="15" customHeight="1" x14ac:dyDescent="0.3">
      <c r="B27" s="205"/>
      <c r="C27" s="20" t="s">
        <v>45</v>
      </c>
      <c r="D27" s="53" t="s">
        <v>50</v>
      </c>
      <c r="E27" s="20"/>
      <c r="F27" s="54">
        <f>SUM(F26)</f>
        <v>400</v>
      </c>
      <c r="G27" s="199">
        <f>SUM(G26)</f>
        <v>0</v>
      </c>
      <c r="H27" s="55">
        <f t="shared" si="103"/>
        <v>-1</v>
      </c>
      <c r="I27" s="54">
        <f>SUM(I26)</f>
        <v>400</v>
      </c>
      <c r="J27" s="199">
        <f>SUM(J26)</f>
        <v>0</v>
      </c>
      <c r="K27" s="55">
        <f t="shared" si="104"/>
        <v>-1</v>
      </c>
      <c r="L27" s="54">
        <f>SUM(L26)</f>
        <v>400</v>
      </c>
      <c r="M27" s="199">
        <f>SUM(M26)</f>
        <v>0</v>
      </c>
      <c r="N27" s="55">
        <f t="shared" si="105"/>
        <v>-1</v>
      </c>
      <c r="O27" s="56">
        <f t="shared" ref="O27" si="127">F27+I27+L27</f>
        <v>1200</v>
      </c>
      <c r="P27" s="74">
        <f t="shared" ref="P27" si="128">G27+J27+M27</f>
        <v>0</v>
      </c>
      <c r="Q27" s="135">
        <f t="shared" si="108"/>
        <v>-1</v>
      </c>
      <c r="R27" s="62">
        <f>SUM(R26)</f>
        <v>400</v>
      </c>
      <c r="S27" s="199">
        <f>SUM(S26)</f>
        <v>0</v>
      </c>
      <c r="T27" s="55">
        <f t="shared" si="109"/>
        <v>-1</v>
      </c>
      <c r="U27" s="54">
        <f>SUM(U26)</f>
        <v>400</v>
      </c>
      <c r="V27" s="199">
        <f>SUM(V26)</f>
        <v>0</v>
      </c>
      <c r="W27" s="55">
        <f t="shared" si="110"/>
        <v>-1</v>
      </c>
      <c r="X27" s="54">
        <f>SUM(X26)</f>
        <v>400</v>
      </c>
      <c r="Y27" s="199">
        <f>SUM(Y26)</f>
        <v>0</v>
      </c>
      <c r="Z27" s="55">
        <f t="shared" si="111"/>
        <v>-1</v>
      </c>
      <c r="AA27" s="56">
        <f t="shared" ref="AA27" si="129">R27+U27+X27</f>
        <v>1200</v>
      </c>
      <c r="AB27" s="78">
        <f t="shared" ref="AB27" si="130">S27+V27+Y27</f>
        <v>0</v>
      </c>
      <c r="AC27" s="135">
        <f t="shared" si="114"/>
        <v>-1</v>
      </c>
      <c r="AD27" s="62">
        <f>SUM(AD26)</f>
        <v>400</v>
      </c>
      <c r="AE27" s="199">
        <f>SUM(AE26)</f>
        <v>0</v>
      </c>
      <c r="AF27" s="55">
        <f t="shared" si="115"/>
        <v>-1</v>
      </c>
      <c r="AG27" s="54">
        <f>SUM(AG26)</f>
        <v>400</v>
      </c>
      <c r="AH27" s="199">
        <f>SUM(AH26)</f>
        <v>0</v>
      </c>
      <c r="AI27" s="55">
        <f t="shared" si="116"/>
        <v>-1</v>
      </c>
      <c r="AJ27" s="54">
        <f>SUM(AJ26)</f>
        <v>400</v>
      </c>
      <c r="AK27" s="199">
        <f>SUM(AK26)</f>
        <v>0</v>
      </c>
      <c r="AL27" s="55">
        <f t="shared" si="117"/>
        <v>-1</v>
      </c>
      <c r="AM27" s="57">
        <f t="shared" ref="AM27" si="131">AD27+AG27+AJ27</f>
        <v>1200</v>
      </c>
      <c r="AN27" s="78">
        <f t="shared" ref="AN27" si="132">AE27+AH27+AK27</f>
        <v>0</v>
      </c>
      <c r="AO27" s="135">
        <f t="shared" si="120"/>
        <v>-1</v>
      </c>
      <c r="AP27" s="62">
        <f>SUM(AP26)</f>
        <v>400</v>
      </c>
      <c r="AQ27" s="199">
        <f>SUM(AQ26)</f>
        <v>0</v>
      </c>
      <c r="AR27" s="55">
        <f t="shared" si="121"/>
        <v>-1</v>
      </c>
      <c r="AS27" s="54">
        <f>SUM(AS26)</f>
        <v>400</v>
      </c>
      <c r="AT27" s="199">
        <f>SUM(AT26)</f>
        <v>0</v>
      </c>
      <c r="AU27" s="55">
        <f t="shared" si="122"/>
        <v>-1</v>
      </c>
      <c r="AV27" s="54">
        <f>SUM(AV26)</f>
        <v>400</v>
      </c>
      <c r="AW27" s="199">
        <f>SUM(AW26)</f>
        <v>0</v>
      </c>
      <c r="AX27" s="55">
        <f t="shared" si="123"/>
        <v>-1</v>
      </c>
      <c r="AY27" s="57">
        <f t="shared" ref="AY27" si="133">AP27+AS27+AV27</f>
        <v>1200</v>
      </c>
      <c r="AZ27" s="74">
        <f t="shared" ref="AZ27" si="134">AQ27+AT27+AW27</f>
        <v>0</v>
      </c>
      <c r="BA27" s="137">
        <f t="shared" si="126"/>
        <v>-1</v>
      </c>
      <c r="BB27" s="116"/>
      <c r="BC27" s="58"/>
      <c r="BD27" s="58"/>
      <c r="BE27" s="25"/>
      <c r="BF27" s="25"/>
      <c r="BG27" s="25"/>
      <c r="BH27" s="25"/>
      <c r="BI27" s="25"/>
      <c r="BJ27" s="25"/>
      <c r="BK27" s="25"/>
      <c r="BL27" s="58"/>
    </row>
    <row r="28" spans="1:64" ht="15" customHeight="1" x14ac:dyDescent="0.3">
      <c r="B28" s="205"/>
      <c r="C28" s="51"/>
      <c r="D28" s="43"/>
      <c r="E28" s="43"/>
      <c r="F28" s="32"/>
      <c r="G28" s="33"/>
      <c r="H28" s="12"/>
      <c r="I28" s="32"/>
      <c r="J28" s="33"/>
      <c r="K28" s="12"/>
      <c r="L28" s="32"/>
      <c r="M28" s="33"/>
      <c r="N28" s="12"/>
      <c r="O28" s="36"/>
      <c r="P28" s="73"/>
      <c r="Q28" s="134"/>
      <c r="R28" s="34"/>
      <c r="S28" s="33"/>
      <c r="T28" s="12"/>
      <c r="U28" s="34"/>
      <c r="V28" s="33"/>
      <c r="W28" s="12"/>
      <c r="X28" s="34"/>
      <c r="Y28" s="196"/>
      <c r="Z28" s="12"/>
      <c r="AA28" s="36"/>
      <c r="AB28" s="77"/>
      <c r="AC28" s="134"/>
      <c r="AD28" s="34"/>
      <c r="AE28" s="33"/>
      <c r="AF28" s="12"/>
      <c r="AG28" s="32"/>
      <c r="AH28" s="33"/>
      <c r="AI28" s="12"/>
      <c r="AJ28" s="32"/>
      <c r="AK28" s="33"/>
      <c r="AL28" s="12"/>
      <c r="AM28" s="40"/>
      <c r="AN28" s="77"/>
      <c r="AO28" s="134"/>
      <c r="AP28" s="34"/>
      <c r="AQ28" s="33"/>
      <c r="AR28" s="12"/>
      <c r="AS28" s="32"/>
      <c r="AT28" s="33"/>
      <c r="AU28" s="12"/>
      <c r="AV28" s="34"/>
      <c r="AW28" s="33"/>
      <c r="AX28" s="12"/>
      <c r="AY28" s="40"/>
      <c r="AZ28" s="73"/>
      <c r="BA28" s="136"/>
      <c r="BB28" s="104"/>
      <c r="BC28" s="11"/>
      <c r="BD28" s="11"/>
      <c r="BE28" s="25"/>
      <c r="BF28" s="25"/>
      <c r="BG28" s="25"/>
      <c r="BH28" s="25"/>
      <c r="BI28" s="25"/>
      <c r="BJ28" s="25"/>
      <c r="BK28" s="25"/>
      <c r="BL28" s="11"/>
    </row>
    <row r="29" spans="1:64" x14ac:dyDescent="0.3">
      <c r="B29" s="3"/>
      <c r="C29" s="50"/>
      <c r="D29" s="4"/>
      <c r="E29" s="45"/>
      <c r="F29" s="2"/>
      <c r="G29" s="5"/>
      <c r="H29" s="2"/>
      <c r="I29" s="2"/>
      <c r="J29" s="5"/>
      <c r="K29" s="2"/>
      <c r="L29" s="2"/>
      <c r="M29" s="5"/>
      <c r="N29" s="2"/>
      <c r="O29" s="7"/>
      <c r="P29" s="5"/>
      <c r="Q29" s="8"/>
      <c r="R29" s="1"/>
      <c r="S29" s="5"/>
      <c r="T29" s="2"/>
      <c r="U29" s="2"/>
      <c r="V29" s="5"/>
      <c r="W29" s="2"/>
      <c r="X29" s="2"/>
      <c r="Y29" s="5"/>
      <c r="Z29" s="2"/>
      <c r="AA29" s="37"/>
      <c r="AB29" s="38"/>
      <c r="AC29" s="8"/>
      <c r="AD29" s="39"/>
      <c r="AE29" s="39"/>
      <c r="AF29" s="2"/>
      <c r="AG29" s="39"/>
      <c r="AH29" s="38"/>
      <c r="AI29" s="2"/>
      <c r="AJ29" s="39"/>
      <c r="AK29" s="38"/>
      <c r="AL29" s="2"/>
      <c r="AM29" s="37"/>
      <c r="AN29" s="38"/>
      <c r="AO29" s="8"/>
      <c r="AP29" s="41"/>
      <c r="AQ29" s="38"/>
      <c r="AR29" s="2"/>
      <c r="AS29" s="39"/>
      <c r="AT29" s="38"/>
      <c r="AU29" s="2"/>
      <c r="AV29" s="39"/>
      <c r="AW29" s="38"/>
      <c r="AX29" s="2"/>
      <c r="AY29" s="37"/>
      <c r="AZ29" s="38"/>
      <c r="BA29" s="2"/>
      <c r="BB29" s="104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 s="123" customFormat="1" ht="30" customHeight="1" x14ac:dyDescent="0.3">
      <c r="A30" s="209"/>
      <c r="B30" s="206" t="s">
        <v>12</v>
      </c>
      <c r="C30" s="121"/>
      <c r="D30" s="86" t="s">
        <v>37</v>
      </c>
      <c r="E30" s="86"/>
      <c r="F30" s="80">
        <f>SUM(F9,F13,F21,F24,F27)</f>
        <v>12220</v>
      </c>
      <c r="G30" s="80">
        <f>SUM(G9,G13,G21,G24,G27)</f>
        <v>7895</v>
      </c>
      <c r="H30" s="124">
        <f t="shared" ref="H30:H35" si="135">IFERROR(IF(AND(F30=0,G30&gt;0),1,G30/F30-1),0)</f>
        <v>-0.35392798690671035</v>
      </c>
      <c r="I30" s="80">
        <f>SUM(I9,I13,I21,I24,I27)</f>
        <v>10270</v>
      </c>
      <c r="J30" s="80">
        <f>SUM(J9,J13,J21,J24,J27)</f>
        <v>7845</v>
      </c>
      <c r="K30" s="124">
        <f t="shared" ref="K30:K35" si="136">IFERROR(IF(AND(I30=0,J30&gt;0),1,J30/I30-1),0)</f>
        <v>-0.23612463485881208</v>
      </c>
      <c r="L30" s="80">
        <f>SUM(L9,L13,L21,L24,L27)</f>
        <v>9770</v>
      </c>
      <c r="M30" s="80">
        <f>SUM(M9,M13,M21,M24,M27)</f>
        <v>7765</v>
      </c>
      <c r="N30" s="124">
        <f t="shared" ref="N30:N35" si="137">IFERROR(IF(AND(L30=0,M30&gt;0),1,M30/L30-1),0)</f>
        <v>-0.20522006141248716</v>
      </c>
      <c r="O30" s="105">
        <f>F30+I30+L30</f>
        <v>32260</v>
      </c>
      <c r="P30" s="138">
        <f>G30+J30+M30</f>
        <v>23505</v>
      </c>
      <c r="Q30" s="139">
        <f t="shared" ref="Q30:Q35" si="138">IFERROR(IF(AND(O30=0,P30&gt;0),1,P30/O30-1),0)</f>
        <v>-0.27138871667699938</v>
      </c>
      <c r="R30" s="128">
        <f>SUM(R9,R13,R21,R24,R27)</f>
        <v>15770</v>
      </c>
      <c r="S30" s="80">
        <f>SUM(S9,S13,S21,S24,S27)</f>
        <v>7745</v>
      </c>
      <c r="T30" s="124">
        <f t="shared" ref="T30:T35" si="139">IFERROR(IF(AND(R30=0,S30&gt;0),1,S30/R30-1),0)</f>
        <v>-0.50887761572606216</v>
      </c>
      <c r="U30" s="80">
        <f>SUM(U9,U13,U21,U24,U27)</f>
        <v>10270</v>
      </c>
      <c r="V30" s="80">
        <f>SUM(V9,V13,V21,V24,V27)</f>
        <v>0</v>
      </c>
      <c r="W30" s="124">
        <f t="shared" ref="W30:W35" si="140">IFERROR(IF(AND(U30=0,V30&gt;0),1,V30/U30-1),0)</f>
        <v>-1</v>
      </c>
      <c r="X30" s="80">
        <f>SUM(X9,X13,X21,X24,X27)</f>
        <v>9770</v>
      </c>
      <c r="Y30" s="80">
        <f>SUM(Y9,Y13,Y21,Y24,Y27)</f>
        <v>7745</v>
      </c>
      <c r="Z30" s="124">
        <f t="shared" ref="Z30:Z35" si="141">IFERROR(IF(AND(X30=0,Y30&gt;0),1,Y30/X30-1),0)</f>
        <v>-0.2072671443193449</v>
      </c>
      <c r="AA30" s="105">
        <f>R30+U30+X30</f>
        <v>35810</v>
      </c>
      <c r="AB30" s="108">
        <f>S30+V30+Y30</f>
        <v>15490</v>
      </c>
      <c r="AC30" s="139">
        <f t="shared" ref="AC30:AC35" si="142">IFERROR(IF(AND(AA30=0,AB30&gt;0),1,AB30/AA30-1),0)</f>
        <v>-0.56743926277576096</v>
      </c>
      <c r="AD30" s="128">
        <f>SUM(AD9,AD13,AD21,AD24,AD27)</f>
        <v>12270</v>
      </c>
      <c r="AE30" s="80">
        <f>SUM(AE9,AE13,AE21,AE24,AE27)</f>
        <v>7725</v>
      </c>
      <c r="AF30" s="124">
        <f t="shared" ref="AF30:AF35" si="143">IFERROR(IF(AND(AD30=0,AE30&gt;0),1,AE30/AD30-1),0)</f>
        <v>-0.3704156479217604</v>
      </c>
      <c r="AG30" s="80">
        <f>SUM(AG9,AG13,AG21,AG24,AG27)</f>
        <v>10270</v>
      </c>
      <c r="AH30" s="80">
        <f>SUM(AH9,AH13,AH21,AH24,AH27)</f>
        <v>7735</v>
      </c>
      <c r="AI30" s="124">
        <f t="shared" ref="AI30:AI35" si="144">IFERROR(IF(AND(AG30=0,AH30&gt;0),1,AH30/AG30-1),0)</f>
        <v>-0.24683544303797467</v>
      </c>
      <c r="AJ30" s="80">
        <f>SUM(AJ9,AJ13,AJ21,AJ24,AJ27)</f>
        <v>18125</v>
      </c>
      <c r="AK30" s="80">
        <f>SUM(AK9,AK13,AK21,AK24,AK27)</f>
        <v>13500</v>
      </c>
      <c r="AL30" s="124">
        <f t="shared" ref="AL30:AL35" si="145">IFERROR(IF(AND(AJ30=0,AK30&gt;0),1,AK30/AJ30-1),0)</f>
        <v>-0.2551724137931034</v>
      </c>
      <c r="AM30" s="105">
        <f>AD30+AG30+AJ30</f>
        <v>40665</v>
      </c>
      <c r="AN30" s="108">
        <f>AE30+AH30+AK30</f>
        <v>28960</v>
      </c>
      <c r="AO30" s="139">
        <f t="shared" ref="AO30:AO35" si="146">IFERROR(IF(AND(AM30=0,AN30&gt;0),1,AN30/AM30-1),0)</f>
        <v>-0.28783966556006391</v>
      </c>
      <c r="AP30" s="128">
        <f>SUM(AP9,AP13,AP21,AP24,AP27)</f>
        <v>9770</v>
      </c>
      <c r="AQ30" s="80">
        <f>SUM(AQ9,AQ13,AQ21,AQ24,AQ27)</f>
        <v>0</v>
      </c>
      <c r="AR30" s="124">
        <f t="shared" ref="AR30:AR35" si="147">IFERROR(IF(AND(AP30=0,AQ30&gt;0),1,AQ30/AP30-1),0)</f>
        <v>-1</v>
      </c>
      <c r="AS30" s="80">
        <f>SUM(AS9,AS13,AS21,AS24,AS27)</f>
        <v>10270</v>
      </c>
      <c r="AT30" s="80">
        <f>SUM(AT9,AT13,AT21,AT24,AT27)</f>
        <v>0</v>
      </c>
      <c r="AU30" s="124">
        <f t="shared" ref="AU30:AU35" si="148">IFERROR(IF(AND(AS30=0,AT30&gt;0),1,AT30/AS30-1),0)</f>
        <v>-1</v>
      </c>
      <c r="AV30" s="80">
        <f>SUM(AV9,AV13,AV21,AV24,AV27)</f>
        <v>10520</v>
      </c>
      <c r="AW30" s="80">
        <f>SUM(AW9,AW13,AW21,AW24,AW27)</f>
        <v>0</v>
      </c>
      <c r="AX30" s="124">
        <f t="shared" ref="AX30:AX35" si="149">IFERROR(IF(AND(AV30=0,AW30&gt;0),1,AW30/AV30-1),0)</f>
        <v>-1</v>
      </c>
      <c r="AY30" s="105">
        <f>AP30+AS30+AV30</f>
        <v>30560</v>
      </c>
      <c r="AZ30" s="108">
        <f>AQ30+AT30+AW30</f>
        <v>0</v>
      </c>
      <c r="BA30" s="142">
        <f t="shared" ref="BA30:BA35" si="150">IFERROR(IF(AND(AY30=0,AZ30&gt;0),1,AZ30/AY30-1),0)</f>
        <v>-1</v>
      </c>
      <c r="BB30" s="122"/>
    </row>
    <row r="31" spans="1:64" s="48" customFormat="1" ht="30" customHeight="1" x14ac:dyDescent="0.3">
      <c r="A31" s="209"/>
      <c r="B31" s="207"/>
      <c r="C31" s="87" t="s">
        <v>41</v>
      </c>
      <c r="D31" s="87" t="s">
        <v>33</v>
      </c>
      <c r="E31" s="87"/>
      <c r="F31" s="81">
        <f>F9</f>
        <v>7575</v>
      </c>
      <c r="G31" s="88">
        <f>G9</f>
        <v>6750</v>
      </c>
      <c r="H31" s="125">
        <f t="shared" si="135"/>
        <v>-0.1089108910891089</v>
      </c>
      <c r="I31" s="81">
        <f>I9</f>
        <v>7575</v>
      </c>
      <c r="J31" s="88">
        <f>J9</f>
        <v>6750</v>
      </c>
      <c r="K31" s="125">
        <f t="shared" si="136"/>
        <v>-0.1089108910891089</v>
      </c>
      <c r="L31" s="81">
        <f>L9</f>
        <v>7575</v>
      </c>
      <c r="M31" s="88">
        <f>M9</f>
        <v>6670</v>
      </c>
      <c r="N31" s="125">
        <f t="shared" si="137"/>
        <v>-0.11947194719471943</v>
      </c>
      <c r="O31" s="106">
        <f t="shared" ref="O31:O35" si="151">F31+I31+L31</f>
        <v>22725</v>
      </c>
      <c r="P31" s="84">
        <f t="shared" ref="P31:P35" si="152">G31+J31+M31</f>
        <v>20170</v>
      </c>
      <c r="Q31" s="140">
        <f t="shared" si="138"/>
        <v>-0.11243124312431241</v>
      </c>
      <c r="R31" s="129">
        <f>R9</f>
        <v>7575</v>
      </c>
      <c r="S31" s="88">
        <f>S9</f>
        <v>6650</v>
      </c>
      <c r="T31" s="125">
        <f t="shared" si="139"/>
        <v>-0.12211221122112215</v>
      </c>
      <c r="U31" s="81">
        <f>U9</f>
        <v>7575</v>
      </c>
      <c r="V31" s="88">
        <f>V9</f>
        <v>0</v>
      </c>
      <c r="W31" s="125">
        <f t="shared" si="140"/>
        <v>-1</v>
      </c>
      <c r="X31" s="81">
        <f>X9</f>
        <v>7575</v>
      </c>
      <c r="Y31" s="88">
        <f>Y9</f>
        <v>6650</v>
      </c>
      <c r="Z31" s="125">
        <f t="shared" si="141"/>
        <v>-0.12211221122112215</v>
      </c>
      <c r="AA31" s="106">
        <f t="shared" ref="AA31:AA35" si="153">R31+U31+X31</f>
        <v>22725</v>
      </c>
      <c r="AB31" s="84">
        <f t="shared" ref="AB31:AB35" si="154">S31+V31+Y31</f>
        <v>13300</v>
      </c>
      <c r="AC31" s="140">
        <f t="shared" si="142"/>
        <v>-0.41474147414741469</v>
      </c>
      <c r="AD31" s="129">
        <f>AD9</f>
        <v>7575</v>
      </c>
      <c r="AE31" s="88">
        <f>AE9</f>
        <v>6630</v>
      </c>
      <c r="AF31" s="125">
        <f t="shared" si="143"/>
        <v>-0.12475247524752475</v>
      </c>
      <c r="AG31" s="81">
        <f>AG9</f>
        <v>7575</v>
      </c>
      <c r="AH31" s="88">
        <f>AH9</f>
        <v>6640</v>
      </c>
      <c r="AI31" s="125">
        <f t="shared" si="144"/>
        <v>-0.12343234323432339</v>
      </c>
      <c r="AJ31" s="81">
        <f>AJ9</f>
        <v>7575</v>
      </c>
      <c r="AK31" s="88">
        <f>AK9</f>
        <v>6750</v>
      </c>
      <c r="AL31" s="125">
        <f t="shared" si="145"/>
        <v>-0.1089108910891089</v>
      </c>
      <c r="AM31" s="106">
        <f t="shared" ref="AM31:AM35" si="155">AD31+AG31+AJ31</f>
        <v>22725</v>
      </c>
      <c r="AN31" s="84">
        <f t="shared" ref="AN31:AN35" si="156">AE31+AH31+AK31</f>
        <v>20020</v>
      </c>
      <c r="AO31" s="140">
        <f t="shared" si="146"/>
        <v>-0.11903190319031898</v>
      </c>
      <c r="AP31" s="129">
        <f>AP9</f>
        <v>7575</v>
      </c>
      <c r="AQ31" s="88">
        <f>AQ9</f>
        <v>0</v>
      </c>
      <c r="AR31" s="125">
        <f t="shared" si="147"/>
        <v>-1</v>
      </c>
      <c r="AS31" s="81">
        <f>AS9</f>
        <v>7575</v>
      </c>
      <c r="AT31" s="88">
        <f>AT9</f>
        <v>0</v>
      </c>
      <c r="AU31" s="125">
        <f t="shared" si="148"/>
        <v>-1</v>
      </c>
      <c r="AV31" s="81">
        <f>AV9</f>
        <v>7575</v>
      </c>
      <c r="AW31" s="88">
        <f>AW9</f>
        <v>0</v>
      </c>
      <c r="AX31" s="125">
        <f t="shared" si="149"/>
        <v>-1</v>
      </c>
      <c r="AY31" s="106">
        <f t="shared" ref="AY31:AY35" si="157">AP31+AS31+AV31</f>
        <v>22725</v>
      </c>
      <c r="AZ31" s="84">
        <f t="shared" ref="AZ31:AZ35" si="158">AQ31+AT31+AW31</f>
        <v>0</v>
      </c>
      <c r="BA31" s="143">
        <f t="shared" si="150"/>
        <v>-1</v>
      </c>
      <c r="BB31" s="118"/>
    </row>
    <row r="32" spans="1:64" s="47" customFormat="1" ht="15" customHeight="1" x14ac:dyDescent="0.3">
      <c r="A32" s="209"/>
      <c r="B32" s="207"/>
      <c r="C32" s="89" t="s">
        <v>42</v>
      </c>
      <c r="D32" s="89" t="s">
        <v>34</v>
      </c>
      <c r="E32" s="89"/>
      <c r="F32" s="82">
        <f>F13</f>
        <v>1200</v>
      </c>
      <c r="G32" s="83">
        <f>G13</f>
        <v>550</v>
      </c>
      <c r="H32" s="125">
        <f t="shared" si="135"/>
        <v>-0.54166666666666674</v>
      </c>
      <c r="I32" s="82">
        <f>I13</f>
        <v>1700</v>
      </c>
      <c r="J32" s="83">
        <f>J13</f>
        <v>500</v>
      </c>
      <c r="K32" s="125">
        <f t="shared" si="136"/>
        <v>-0.70588235294117641</v>
      </c>
      <c r="L32" s="82">
        <f>L13</f>
        <v>1200</v>
      </c>
      <c r="M32" s="83">
        <f>M13</f>
        <v>500</v>
      </c>
      <c r="N32" s="125">
        <f t="shared" si="137"/>
        <v>-0.58333333333333326</v>
      </c>
      <c r="O32" s="107">
        <f t="shared" si="151"/>
        <v>4100</v>
      </c>
      <c r="P32" s="85">
        <f t="shared" si="152"/>
        <v>1550</v>
      </c>
      <c r="Q32" s="140">
        <f t="shared" si="138"/>
        <v>-0.62195121951219512</v>
      </c>
      <c r="R32" s="130">
        <f>R13</f>
        <v>1200</v>
      </c>
      <c r="S32" s="83">
        <f>S13</f>
        <v>500</v>
      </c>
      <c r="T32" s="125">
        <f t="shared" si="139"/>
        <v>-0.58333333333333326</v>
      </c>
      <c r="U32" s="82">
        <f>U13</f>
        <v>1700</v>
      </c>
      <c r="V32" s="83">
        <f>V13</f>
        <v>0</v>
      </c>
      <c r="W32" s="125">
        <f t="shared" si="140"/>
        <v>-1</v>
      </c>
      <c r="X32" s="82">
        <f>X13</f>
        <v>1200</v>
      </c>
      <c r="Y32" s="83">
        <f>Y13</f>
        <v>500</v>
      </c>
      <c r="Z32" s="125">
        <f t="shared" si="141"/>
        <v>-0.58333333333333326</v>
      </c>
      <c r="AA32" s="107">
        <f t="shared" si="153"/>
        <v>4100</v>
      </c>
      <c r="AB32" s="85">
        <f t="shared" si="154"/>
        <v>1000</v>
      </c>
      <c r="AC32" s="140">
        <f t="shared" si="142"/>
        <v>-0.75609756097560976</v>
      </c>
      <c r="AD32" s="130">
        <f>AD13</f>
        <v>1200</v>
      </c>
      <c r="AE32" s="83">
        <f>AE13</f>
        <v>500</v>
      </c>
      <c r="AF32" s="125">
        <f t="shared" si="143"/>
        <v>-0.58333333333333326</v>
      </c>
      <c r="AG32" s="82">
        <f>AG13</f>
        <v>1700</v>
      </c>
      <c r="AH32" s="83">
        <f>AH13</f>
        <v>500</v>
      </c>
      <c r="AI32" s="125">
        <f t="shared" si="144"/>
        <v>-0.70588235294117641</v>
      </c>
      <c r="AJ32" s="82">
        <f>AJ13</f>
        <v>1200</v>
      </c>
      <c r="AK32" s="83">
        <f>AK13</f>
        <v>500</v>
      </c>
      <c r="AL32" s="125">
        <f t="shared" si="145"/>
        <v>-0.58333333333333326</v>
      </c>
      <c r="AM32" s="107">
        <f t="shared" si="155"/>
        <v>4100</v>
      </c>
      <c r="AN32" s="85">
        <f t="shared" si="156"/>
        <v>1500</v>
      </c>
      <c r="AO32" s="140">
        <f t="shared" si="146"/>
        <v>-0.63414634146341464</v>
      </c>
      <c r="AP32" s="130">
        <f>AP13</f>
        <v>1200</v>
      </c>
      <c r="AQ32" s="83">
        <f>AQ13</f>
        <v>0</v>
      </c>
      <c r="AR32" s="125">
        <f t="shared" si="147"/>
        <v>-1</v>
      </c>
      <c r="AS32" s="82">
        <f>AS13</f>
        <v>1700</v>
      </c>
      <c r="AT32" s="83">
        <f>AT13</f>
        <v>0</v>
      </c>
      <c r="AU32" s="125">
        <f t="shared" si="148"/>
        <v>-1</v>
      </c>
      <c r="AV32" s="82">
        <f>AV13</f>
        <v>1200</v>
      </c>
      <c r="AW32" s="83">
        <f>AW13</f>
        <v>0</v>
      </c>
      <c r="AX32" s="125">
        <f t="shared" si="149"/>
        <v>-1</v>
      </c>
      <c r="AY32" s="107">
        <f t="shared" si="157"/>
        <v>4100</v>
      </c>
      <c r="AZ32" s="85">
        <f t="shared" si="158"/>
        <v>0</v>
      </c>
      <c r="BA32" s="143">
        <f t="shared" si="150"/>
        <v>-1</v>
      </c>
      <c r="BB32" s="119"/>
    </row>
    <row r="33" spans="1:54" s="47" customFormat="1" ht="15" customHeight="1" x14ac:dyDescent="0.3">
      <c r="A33" s="209"/>
      <c r="B33" s="207"/>
      <c r="C33" s="89" t="s">
        <v>43</v>
      </c>
      <c r="D33" s="89" t="s">
        <v>35</v>
      </c>
      <c r="E33" s="89"/>
      <c r="F33" s="82">
        <f>F21</f>
        <v>545</v>
      </c>
      <c r="G33" s="83">
        <f>G21</f>
        <v>595</v>
      </c>
      <c r="H33" s="125">
        <f t="shared" si="135"/>
        <v>9.174311926605494E-2</v>
      </c>
      <c r="I33" s="82">
        <f>I21</f>
        <v>595</v>
      </c>
      <c r="J33" s="83">
        <f>J21</f>
        <v>595</v>
      </c>
      <c r="K33" s="125">
        <f t="shared" si="136"/>
        <v>0</v>
      </c>
      <c r="L33" s="82">
        <f>L21</f>
        <v>595</v>
      </c>
      <c r="M33" s="83">
        <f>M21</f>
        <v>595</v>
      </c>
      <c r="N33" s="125">
        <f t="shared" si="137"/>
        <v>0</v>
      </c>
      <c r="O33" s="107">
        <f t="shared" si="151"/>
        <v>1735</v>
      </c>
      <c r="P33" s="85">
        <f t="shared" si="152"/>
        <v>1785</v>
      </c>
      <c r="Q33" s="140">
        <f t="shared" si="138"/>
        <v>2.8818443804034644E-2</v>
      </c>
      <c r="R33" s="130">
        <f>R21</f>
        <v>6595</v>
      </c>
      <c r="S33" s="83">
        <f>S21</f>
        <v>595</v>
      </c>
      <c r="T33" s="125">
        <f t="shared" si="139"/>
        <v>-0.90978013646702049</v>
      </c>
      <c r="U33" s="82">
        <f>U21</f>
        <v>595</v>
      </c>
      <c r="V33" s="83">
        <f>V21</f>
        <v>0</v>
      </c>
      <c r="W33" s="125">
        <f t="shared" si="140"/>
        <v>-1</v>
      </c>
      <c r="X33" s="82">
        <f>X21</f>
        <v>595</v>
      </c>
      <c r="Y33" s="83">
        <f>Y21</f>
        <v>595</v>
      </c>
      <c r="Z33" s="125">
        <f t="shared" si="141"/>
        <v>0</v>
      </c>
      <c r="AA33" s="107">
        <f t="shared" si="153"/>
        <v>7785</v>
      </c>
      <c r="AB33" s="85">
        <f t="shared" si="154"/>
        <v>1190</v>
      </c>
      <c r="AC33" s="140">
        <f t="shared" si="142"/>
        <v>-0.84714193962748874</v>
      </c>
      <c r="AD33" s="130">
        <f>AD21</f>
        <v>595</v>
      </c>
      <c r="AE33" s="83">
        <f>AE21</f>
        <v>595</v>
      </c>
      <c r="AF33" s="125">
        <f t="shared" si="143"/>
        <v>0</v>
      </c>
      <c r="AG33" s="82">
        <f>AG21</f>
        <v>595</v>
      </c>
      <c r="AH33" s="83">
        <f>AH21</f>
        <v>595</v>
      </c>
      <c r="AI33" s="125">
        <f t="shared" si="144"/>
        <v>0</v>
      </c>
      <c r="AJ33" s="82">
        <f>AJ21</f>
        <v>8950</v>
      </c>
      <c r="AK33" s="83">
        <f>AK21</f>
        <v>6250</v>
      </c>
      <c r="AL33" s="125">
        <f t="shared" si="145"/>
        <v>-0.3016759776536313</v>
      </c>
      <c r="AM33" s="107">
        <f t="shared" si="155"/>
        <v>10140</v>
      </c>
      <c r="AN33" s="85">
        <f t="shared" si="156"/>
        <v>7440</v>
      </c>
      <c r="AO33" s="140">
        <f t="shared" si="146"/>
        <v>-0.26627218934911245</v>
      </c>
      <c r="AP33" s="130">
        <f>AP21</f>
        <v>595</v>
      </c>
      <c r="AQ33" s="83">
        <f>AQ21</f>
        <v>0</v>
      </c>
      <c r="AR33" s="125">
        <f t="shared" si="147"/>
        <v>-1</v>
      </c>
      <c r="AS33" s="82">
        <f>AS21</f>
        <v>595</v>
      </c>
      <c r="AT33" s="83">
        <f>AT21</f>
        <v>0</v>
      </c>
      <c r="AU33" s="125">
        <f t="shared" si="148"/>
        <v>-1</v>
      </c>
      <c r="AV33" s="82">
        <f>AV21</f>
        <v>1345</v>
      </c>
      <c r="AW33" s="83">
        <f>AW21</f>
        <v>0</v>
      </c>
      <c r="AX33" s="125">
        <f t="shared" si="149"/>
        <v>-1</v>
      </c>
      <c r="AY33" s="107">
        <f t="shared" si="157"/>
        <v>2535</v>
      </c>
      <c r="AZ33" s="85">
        <f t="shared" si="158"/>
        <v>0</v>
      </c>
      <c r="BA33" s="143">
        <f t="shared" si="150"/>
        <v>-1</v>
      </c>
      <c r="BB33" s="119"/>
    </row>
    <row r="34" spans="1:54" s="47" customFormat="1" ht="15" customHeight="1" x14ac:dyDescent="0.3">
      <c r="A34" s="209"/>
      <c r="B34" s="207"/>
      <c r="C34" s="89" t="s">
        <v>44</v>
      </c>
      <c r="D34" s="89" t="s">
        <v>36</v>
      </c>
      <c r="E34" s="89"/>
      <c r="F34" s="82">
        <f>F24</f>
        <v>2500</v>
      </c>
      <c r="G34" s="83">
        <f>G24</f>
        <v>0</v>
      </c>
      <c r="H34" s="125">
        <f t="shared" si="135"/>
        <v>-1</v>
      </c>
      <c r="I34" s="82">
        <f>I24</f>
        <v>0</v>
      </c>
      <c r="J34" s="83">
        <f>J24</f>
        <v>0</v>
      </c>
      <c r="K34" s="125">
        <f t="shared" si="136"/>
        <v>0</v>
      </c>
      <c r="L34" s="82">
        <f>L24</f>
        <v>0</v>
      </c>
      <c r="M34" s="83">
        <f>M24</f>
        <v>0</v>
      </c>
      <c r="N34" s="125">
        <f t="shared" si="137"/>
        <v>0</v>
      </c>
      <c r="O34" s="107">
        <f t="shared" si="151"/>
        <v>2500</v>
      </c>
      <c r="P34" s="85">
        <f t="shared" si="152"/>
        <v>0</v>
      </c>
      <c r="Q34" s="140">
        <f t="shared" si="138"/>
        <v>-1</v>
      </c>
      <c r="R34" s="130">
        <f>R24</f>
        <v>0</v>
      </c>
      <c r="S34" s="83">
        <f>S24</f>
        <v>0</v>
      </c>
      <c r="T34" s="125">
        <f t="shared" si="139"/>
        <v>0</v>
      </c>
      <c r="U34" s="82">
        <f>U24</f>
        <v>0</v>
      </c>
      <c r="V34" s="83">
        <f>V24</f>
        <v>0</v>
      </c>
      <c r="W34" s="125">
        <f t="shared" si="140"/>
        <v>0</v>
      </c>
      <c r="X34" s="82">
        <f>X24</f>
        <v>0</v>
      </c>
      <c r="Y34" s="83">
        <f>Y24</f>
        <v>0</v>
      </c>
      <c r="Z34" s="125">
        <f t="shared" si="141"/>
        <v>0</v>
      </c>
      <c r="AA34" s="107">
        <f t="shared" si="153"/>
        <v>0</v>
      </c>
      <c r="AB34" s="85">
        <f t="shared" si="154"/>
        <v>0</v>
      </c>
      <c r="AC34" s="140">
        <f t="shared" si="142"/>
        <v>0</v>
      </c>
      <c r="AD34" s="130">
        <f>AD24</f>
        <v>2500</v>
      </c>
      <c r="AE34" s="83">
        <f>AE24</f>
        <v>0</v>
      </c>
      <c r="AF34" s="125">
        <f t="shared" si="143"/>
        <v>-1</v>
      </c>
      <c r="AG34" s="82">
        <f>AG24</f>
        <v>0</v>
      </c>
      <c r="AH34" s="83">
        <f>AH24</f>
        <v>0</v>
      </c>
      <c r="AI34" s="125">
        <f t="shared" si="144"/>
        <v>0</v>
      </c>
      <c r="AJ34" s="82">
        <f>AJ24</f>
        <v>0</v>
      </c>
      <c r="AK34" s="83">
        <f>AK24</f>
        <v>0</v>
      </c>
      <c r="AL34" s="125">
        <f t="shared" si="145"/>
        <v>0</v>
      </c>
      <c r="AM34" s="107">
        <f t="shared" si="155"/>
        <v>2500</v>
      </c>
      <c r="AN34" s="85">
        <f t="shared" si="156"/>
        <v>0</v>
      </c>
      <c r="AO34" s="140">
        <f t="shared" si="146"/>
        <v>-1</v>
      </c>
      <c r="AP34" s="130">
        <f>AP24</f>
        <v>0</v>
      </c>
      <c r="AQ34" s="83">
        <f>AQ24</f>
        <v>0</v>
      </c>
      <c r="AR34" s="125">
        <f t="shared" si="147"/>
        <v>0</v>
      </c>
      <c r="AS34" s="82">
        <f>AS24</f>
        <v>0</v>
      </c>
      <c r="AT34" s="83">
        <f>AT24</f>
        <v>0</v>
      </c>
      <c r="AU34" s="125">
        <f t="shared" si="148"/>
        <v>0</v>
      </c>
      <c r="AV34" s="82">
        <f>AV24</f>
        <v>0</v>
      </c>
      <c r="AW34" s="83">
        <f>AW24</f>
        <v>0</v>
      </c>
      <c r="AX34" s="125">
        <f t="shared" si="149"/>
        <v>0</v>
      </c>
      <c r="AY34" s="107">
        <f t="shared" si="157"/>
        <v>0</v>
      </c>
      <c r="AZ34" s="85">
        <f t="shared" si="158"/>
        <v>0</v>
      </c>
      <c r="BA34" s="143">
        <f t="shared" si="150"/>
        <v>0</v>
      </c>
      <c r="BB34" s="119"/>
    </row>
    <row r="35" spans="1:54" s="114" customFormat="1" ht="30" customHeight="1" thickBot="1" x14ac:dyDescent="0.35">
      <c r="A35" s="209"/>
      <c r="B35" s="208"/>
      <c r="C35" s="109" t="s">
        <v>45</v>
      </c>
      <c r="D35" s="109" t="s">
        <v>38</v>
      </c>
      <c r="E35" s="109"/>
      <c r="F35" s="110">
        <f>F27</f>
        <v>400</v>
      </c>
      <c r="G35" s="111">
        <v>0</v>
      </c>
      <c r="H35" s="126">
        <f t="shared" si="135"/>
        <v>-1</v>
      </c>
      <c r="I35" s="110">
        <f>I27</f>
        <v>400</v>
      </c>
      <c r="J35" s="111">
        <f>J27</f>
        <v>0</v>
      </c>
      <c r="K35" s="126">
        <f t="shared" si="136"/>
        <v>-1</v>
      </c>
      <c r="L35" s="110">
        <f>L27</f>
        <v>400</v>
      </c>
      <c r="M35" s="111">
        <f>M27</f>
        <v>0</v>
      </c>
      <c r="N35" s="126">
        <f t="shared" si="137"/>
        <v>-1</v>
      </c>
      <c r="O35" s="112">
        <f t="shared" si="151"/>
        <v>1200</v>
      </c>
      <c r="P35" s="113">
        <f t="shared" si="152"/>
        <v>0</v>
      </c>
      <c r="Q35" s="141">
        <f t="shared" si="138"/>
        <v>-1</v>
      </c>
      <c r="R35" s="131">
        <f>R27</f>
        <v>400</v>
      </c>
      <c r="S35" s="111">
        <f>S27</f>
        <v>0</v>
      </c>
      <c r="T35" s="126">
        <f t="shared" si="139"/>
        <v>-1</v>
      </c>
      <c r="U35" s="110">
        <f>U27</f>
        <v>400</v>
      </c>
      <c r="V35" s="111">
        <f>V27</f>
        <v>0</v>
      </c>
      <c r="W35" s="126">
        <f t="shared" si="140"/>
        <v>-1</v>
      </c>
      <c r="X35" s="110">
        <f>X27</f>
        <v>400</v>
      </c>
      <c r="Y35" s="111">
        <f>Y27</f>
        <v>0</v>
      </c>
      <c r="Z35" s="126">
        <f t="shared" si="141"/>
        <v>-1</v>
      </c>
      <c r="AA35" s="112">
        <f t="shared" si="153"/>
        <v>1200</v>
      </c>
      <c r="AB35" s="113">
        <f t="shared" si="154"/>
        <v>0</v>
      </c>
      <c r="AC35" s="141">
        <f t="shared" si="142"/>
        <v>-1</v>
      </c>
      <c r="AD35" s="131">
        <f>AD27</f>
        <v>400</v>
      </c>
      <c r="AE35" s="111">
        <f>AE27</f>
        <v>0</v>
      </c>
      <c r="AF35" s="126">
        <f t="shared" si="143"/>
        <v>-1</v>
      </c>
      <c r="AG35" s="110">
        <f>AG27</f>
        <v>400</v>
      </c>
      <c r="AH35" s="111">
        <f>AH27</f>
        <v>0</v>
      </c>
      <c r="AI35" s="126">
        <f t="shared" si="144"/>
        <v>-1</v>
      </c>
      <c r="AJ35" s="110">
        <f>AJ27</f>
        <v>400</v>
      </c>
      <c r="AK35" s="111">
        <f>AK27</f>
        <v>0</v>
      </c>
      <c r="AL35" s="126">
        <f t="shared" si="145"/>
        <v>-1</v>
      </c>
      <c r="AM35" s="112">
        <f t="shared" si="155"/>
        <v>1200</v>
      </c>
      <c r="AN35" s="113">
        <f t="shared" si="156"/>
        <v>0</v>
      </c>
      <c r="AO35" s="141">
        <f t="shared" si="146"/>
        <v>-1</v>
      </c>
      <c r="AP35" s="131">
        <f>AP27</f>
        <v>400</v>
      </c>
      <c r="AQ35" s="111">
        <f>AQ27</f>
        <v>0</v>
      </c>
      <c r="AR35" s="126">
        <f t="shared" si="147"/>
        <v>-1</v>
      </c>
      <c r="AS35" s="110">
        <f>AS27</f>
        <v>400</v>
      </c>
      <c r="AT35" s="111">
        <f>AT27</f>
        <v>0</v>
      </c>
      <c r="AU35" s="126">
        <f t="shared" si="148"/>
        <v>-1</v>
      </c>
      <c r="AV35" s="110">
        <f>AV27</f>
        <v>400</v>
      </c>
      <c r="AW35" s="111">
        <f>AW27</f>
        <v>0</v>
      </c>
      <c r="AX35" s="126">
        <f t="shared" si="149"/>
        <v>-1</v>
      </c>
      <c r="AY35" s="112">
        <f t="shared" si="157"/>
        <v>1200</v>
      </c>
      <c r="AZ35" s="113">
        <f t="shared" si="158"/>
        <v>0</v>
      </c>
      <c r="BA35" s="141">
        <f t="shared" si="150"/>
        <v>-1</v>
      </c>
      <c r="BB35" s="120"/>
    </row>
    <row r="37" spans="1:54" x14ac:dyDescent="0.3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6"/>
    </row>
    <row r="38" spans="1:54" x14ac:dyDescent="0.3">
      <c r="F38" s="6"/>
      <c r="G38" s="22"/>
      <c r="H38" s="22"/>
      <c r="I38" s="22"/>
      <c r="J38" s="14"/>
      <c r="K38" s="14"/>
      <c r="L38" s="22"/>
      <c r="M38" s="22"/>
      <c r="N38" s="14"/>
      <c r="O38" s="14"/>
      <c r="P38" s="14"/>
      <c r="Q38" s="14"/>
      <c r="R38" s="22"/>
      <c r="S38" s="22"/>
      <c r="T38" s="22"/>
      <c r="U38" s="22"/>
      <c r="V38" s="23"/>
      <c r="W38" s="23"/>
      <c r="X38" s="22"/>
      <c r="Y38" s="22"/>
      <c r="Z38" s="22"/>
      <c r="AA38" s="14"/>
      <c r="AB38" s="14"/>
      <c r="AC38" s="14"/>
      <c r="AD38" s="6"/>
      <c r="AE38" s="22"/>
      <c r="AF38" s="14"/>
      <c r="AG38" s="22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6"/>
    </row>
    <row r="39" spans="1:54" x14ac:dyDescent="0.3">
      <c r="F39" s="6"/>
      <c r="G39" s="22"/>
      <c r="H39" s="22"/>
      <c r="I39" s="22"/>
      <c r="J39" s="14"/>
      <c r="K39" s="14"/>
      <c r="L39" s="22"/>
      <c r="M39" s="22"/>
      <c r="N39" s="14"/>
      <c r="O39" s="14"/>
      <c r="P39" s="14"/>
      <c r="Q39" s="14"/>
      <c r="R39" s="22"/>
      <c r="S39" s="22"/>
      <c r="T39" s="22"/>
      <c r="U39" s="22"/>
      <c r="V39" s="23"/>
      <c r="W39" s="23"/>
      <c r="X39" s="22"/>
      <c r="Y39" s="22"/>
      <c r="Z39" s="22"/>
      <c r="AA39" s="14"/>
      <c r="AB39" s="14"/>
      <c r="AC39" s="14"/>
      <c r="AD39" s="6"/>
      <c r="AE39" s="22"/>
      <c r="AF39" s="14"/>
      <c r="AG39" s="22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6"/>
    </row>
    <row r="40" spans="1:54" x14ac:dyDescent="0.3">
      <c r="F40" s="6"/>
      <c r="G40" s="22"/>
      <c r="H40" s="22"/>
      <c r="I40" s="22"/>
      <c r="J40" s="14"/>
      <c r="K40" s="14"/>
      <c r="L40" s="22"/>
      <c r="M40" s="22"/>
      <c r="N40" s="14"/>
      <c r="O40" s="14"/>
      <c r="P40" s="14"/>
      <c r="Q40" s="14"/>
      <c r="R40" s="22"/>
      <c r="S40" s="22"/>
      <c r="T40" s="22"/>
      <c r="U40" s="22"/>
      <c r="V40" s="23"/>
      <c r="W40" s="23"/>
      <c r="X40" s="22"/>
      <c r="Y40" s="22"/>
      <c r="Z40" s="22"/>
      <c r="AA40" s="14"/>
      <c r="AB40" s="14"/>
      <c r="AC40" s="14"/>
      <c r="AD40" s="6"/>
      <c r="AE40" s="22"/>
      <c r="AF40" s="14"/>
      <c r="AG40" s="22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6"/>
    </row>
    <row r="41" spans="1:54" x14ac:dyDescent="0.3">
      <c r="F41" s="6"/>
      <c r="G41" s="22"/>
      <c r="H41" s="22"/>
      <c r="I41" s="22"/>
      <c r="J41" s="14"/>
      <c r="K41" s="14"/>
      <c r="L41" s="22"/>
      <c r="M41" s="22"/>
      <c r="N41" s="14"/>
      <c r="O41" s="14"/>
      <c r="P41" s="14"/>
      <c r="Q41" s="14"/>
      <c r="R41" s="22"/>
      <c r="S41" s="22"/>
      <c r="T41" s="22"/>
      <c r="U41" s="22"/>
      <c r="V41" s="23"/>
      <c r="W41" s="23"/>
      <c r="X41" s="22"/>
      <c r="Y41" s="22"/>
      <c r="Z41" s="22"/>
      <c r="AA41" s="14"/>
      <c r="AB41" s="14"/>
      <c r="AC41" s="14"/>
      <c r="AD41" s="6"/>
      <c r="AE41" s="22"/>
      <c r="AF41" s="14"/>
      <c r="AG41" s="2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6"/>
    </row>
    <row r="42" spans="1:54" x14ac:dyDescent="0.3"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4" x14ac:dyDescent="0.3"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4" x14ac:dyDescent="0.3"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4" x14ac:dyDescent="0.3"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</sheetData>
  <mergeCells count="21">
    <mergeCell ref="AM3:AO3"/>
    <mergeCell ref="AP3:AR3"/>
    <mergeCell ref="AS3:AU3"/>
    <mergeCell ref="AV3:AX3"/>
    <mergeCell ref="AY3:BA3"/>
    <mergeCell ref="X3:Z3"/>
    <mergeCell ref="AA3:AC3"/>
    <mergeCell ref="AD3:AF3"/>
    <mergeCell ref="AG3:AI3"/>
    <mergeCell ref="AJ3:AL3"/>
    <mergeCell ref="I3:K3"/>
    <mergeCell ref="L3:N3"/>
    <mergeCell ref="O3:Q3"/>
    <mergeCell ref="R3:T3"/>
    <mergeCell ref="U3:W3"/>
    <mergeCell ref="B1:F1"/>
    <mergeCell ref="B5:B28"/>
    <mergeCell ref="B30:B35"/>
    <mergeCell ref="A30:A35"/>
    <mergeCell ref="C3:E3"/>
    <mergeCell ref="F3:H3"/>
  </mergeCells>
  <conditionalFormatting sqref="H6:H35 K6:K35 N6:N35 Q6:Q35 T6:T35 W6:W35 Z6:Z35 AC6:AC35 AF6:AF35 AI6:AI35 AL6:AL35 AO6:AO35 AR6:AR35 AU6:AU35 AX6:AX35 BA6:BA35">
    <cfRule type="cellIs" dxfId="1" priority="91" operator="greaterThan">
      <formula>0</formula>
    </cfRule>
    <cfRule type="cellIs" dxfId="0" priority="9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36" orientation="portrait" r:id="rId1"/>
  <headerFooter>
    <oddHeader>&amp;C&amp;"Calibri"&amp;8&amp;KFF0000 - vertraulich -&amp;1#_x000D_</oddHeader>
  </headerFooter>
  <ignoredErrors>
    <ignoredError sqref="F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showGridLines="0" zoomScale="80" zoomScaleNormal="80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baseColWidth="10" defaultRowHeight="14.4" x14ac:dyDescent="0.3"/>
  <cols>
    <col min="1" max="1" width="1.88671875" customWidth="1"/>
    <col min="2" max="2" width="15.33203125" customWidth="1"/>
    <col min="3" max="3" width="17.44140625" customWidth="1"/>
    <col min="4" max="4" width="47.33203125" bestFit="1" customWidth="1"/>
    <col min="5" max="5" width="19.44140625" style="46" customWidth="1"/>
    <col min="6" max="17" width="15.44140625" customWidth="1"/>
    <col min="18" max="18" width="18.109375" style="61" customWidth="1"/>
    <col min="19" max="19" width="2.5546875" customWidth="1"/>
    <col min="27" max="27" width="12" bestFit="1" customWidth="1"/>
  </cols>
  <sheetData>
    <row r="1" spans="2:27" ht="31.2" x14ac:dyDescent="0.3">
      <c r="B1" s="203" t="s">
        <v>66</v>
      </c>
      <c r="C1" s="203"/>
      <c r="D1" s="203"/>
      <c r="E1" s="203"/>
      <c r="F1" s="203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1"/>
      <c r="T1" s="11"/>
      <c r="U1" s="11"/>
      <c r="V1" s="11"/>
      <c r="W1" s="11"/>
      <c r="X1" s="11"/>
      <c r="Y1" s="11"/>
      <c r="Z1" s="11"/>
      <c r="AA1" s="11"/>
    </row>
    <row r="2" spans="2:27" ht="22.5" customHeight="1" thickBot="1" x14ac:dyDescent="0.35">
      <c r="B2" s="162"/>
      <c r="C2" s="162"/>
      <c r="D2" s="162"/>
      <c r="E2" s="44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1"/>
      <c r="T2" s="11"/>
      <c r="U2" s="11"/>
      <c r="V2" s="11"/>
      <c r="W2" s="11"/>
      <c r="X2" s="11"/>
      <c r="Y2" s="11"/>
      <c r="Z2" s="11"/>
      <c r="AA2" s="11"/>
    </row>
    <row r="3" spans="2:27" ht="30.75" customHeight="1" x14ac:dyDescent="0.3">
      <c r="B3" s="21"/>
      <c r="C3" s="210"/>
      <c r="D3" s="211"/>
      <c r="E3" s="212"/>
      <c r="F3" s="164" t="s">
        <v>19</v>
      </c>
      <c r="G3" s="164" t="s">
        <v>0</v>
      </c>
      <c r="H3" s="164" t="s">
        <v>1</v>
      </c>
      <c r="I3" s="164" t="s">
        <v>2</v>
      </c>
      <c r="J3" s="164" t="s">
        <v>3</v>
      </c>
      <c r="K3" s="164" t="s">
        <v>4</v>
      </c>
      <c r="L3" s="164" t="s">
        <v>5</v>
      </c>
      <c r="M3" s="164" t="s">
        <v>6</v>
      </c>
      <c r="N3" s="164" t="s">
        <v>7</v>
      </c>
      <c r="O3" s="164" t="s">
        <v>8</v>
      </c>
      <c r="P3" s="164" t="s">
        <v>9</v>
      </c>
      <c r="Q3" s="164" t="s">
        <v>10</v>
      </c>
      <c r="R3" s="176" t="s">
        <v>62</v>
      </c>
      <c r="S3" s="11"/>
      <c r="T3" s="11"/>
      <c r="U3" s="11"/>
      <c r="V3" s="11"/>
      <c r="W3" s="11"/>
      <c r="X3" s="11"/>
      <c r="Y3" s="11"/>
      <c r="Z3" s="11"/>
      <c r="AA3" s="11"/>
    </row>
    <row r="4" spans="2:27" x14ac:dyDescent="0.3">
      <c r="C4" s="90" t="s">
        <v>40</v>
      </c>
      <c r="D4" s="90" t="s">
        <v>39</v>
      </c>
      <c r="E4" s="90" t="s">
        <v>20</v>
      </c>
      <c r="F4" s="90" t="s">
        <v>11</v>
      </c>
      <c r="G4" s="90" t="s">
        <v>11</v>
      </c>
      <c r="H4" s="93" t="s">
        <v>11</v>
      </c>
      <c r="I4" s="97" t="s">
        <v>11</v>
      </c>
      <c r="J4" s="97" t="s">
        <v>11</v>
      </c>
      <c r="K4" s="97" t="s">
        <v>11</v>
      </c>
      <c r="L4" s="97" t="s">
        <v>11</v>
      </c>
      <c r="M4" s="97" t="s">
        <v>11</v>
      </c>
      <c r="N4" s="90" t="s">
        <v>11</v>
      </c>
      <c r="O4" s="97" t="s">
        <v>11</v>
      </c>
      <c r="P4" s="90" t="s">
        <v>11</v>
      </c>
      <c r="Q4" s="93" t="s">
        <v>11</v>
      </c>
      <c r="R4" s="177" t="s">
        <v>11</v>
      </c>
      <c r="S4" s="11"/>
      <c r="T4" s="11"/>
      <c r="U4" s="11"/>
      <c r="V4" s="11"/>
      <c r="W4" s="11"/>
      <c r="X4" s="11"/>
      <c r="Y4" s="11"/>
      <c r="Z4" s="11"/>
      <c r="AA4" s="11"/>
    </row>
    <row r="5" spans="2:27" ht="15" customHeight="1" x14ac:dyDescent="0.3">
      <c r="B5" s="205"/>
      <c r="C5" s="43" t="s">
        <v>41</v>
      </c>
      <c r="D5" s="43" t="s">
        <v>53</v>
      </c>
      <c r="E5" s="43" t="s">
        <v>21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178">
        <f>SUM(F5:Q5)</f>
        <v>0</v>
      </c>
      <c r="S5" s="11"/>
      <c r="T5" s="25"/>
      <c r="U5" s="25"/>
      <c r="V5" s="25"/>
      <c r="W5" s="25"/>
      <c r="X5" s="25"/>
      <c r="Y5" s="25"/>
      <c r="Z5" s="25"/>
      <c r="AA5" s="11"/>
    </row>
    <row r="6" spans="2:27" ht="15" customHeight="1" x14ac:dyDescent="0.3">
      <c r="B6" s="205"/>
      <c r="C6" s="43" t="s">
        <v>41</v>
      </c>
      <c r="D6" s="165" t="s">
        <v>54</v>
      </c>
      <c r="E6" s="43" t="s">
        <v>21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178">
        <f t="shared" ref="R6:R31" si="0">SUM(F6:Q6)</f>
        <v>0</v>
      </c>
      <c r="S6" s="11"/>
      <c r="T6" s="27"/>
      <c r="U6" s="27"/>
      <c r="V6" s="27"/>
      <c r="W6" s="27"/>
      <c r="X6" s="27"/>
      <c r="Y6" s="27"/>
      <c r="Z6" s="27"/>
      <c r="AA6" s="11"/>
    </row>
    <row r="7" spans="2:27" ht="15" customHeight="1" x14ac:dyDescent="0.3">
      <c r="B7" s="205"/>
      <c r="C7" s="43" t="s">
        <v>41</v>
      </c>
      <c r="D7" s="43" t="s">
        <v>60</v>
      </c>
      <c r="E7" s="43" t="s">
        <v>21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178">
        <f t="shared" si="0"/>
        <v>0</v>
      </c>
      <c r="S7" s="11"/>
      <c r="T7" s="17"/>
      <c r="U7" s="10"/>
      <c r="V7" s="10"/>
      <c r="W7" s="10"/>
      <c r="X7" s="10"/>
      <c r="Y7" s="10"/>
      <c r="Z7" s="10"/>
      <c r="AA7" s="11"/>
    </row>
    <row r="8" spans="2:27" ht="15" customHeight="1" x14ac:dyDescent="0.3">
      <c r="B8" s="205"/>
      <c r="C8" s="43" t="s">
        <v>41</v>
      </c>
      <c r="D8" s="165" t="s">
        <v>58</v>
      </c>
      <c r="E8" s="43" t="s">
        <v>21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178">
        <f t="shared" si="0"/>
        <v>0</v>
      </c>
      <c r="S8" s="11"/>
      <c r="T8" s="26"/>
      <c r="U8" s="27"/>
      <c r="V8" s="27"/>
      <c r="W8" s="27"/>
      <c r="X8" s="27"/>
      <c r="Y8" s="27"/>
      <c r="Z8" s="27"/>
      <c r="AA8" s="11"/>
    </row>
    <row r="9" spans="2:27" ht="15" customHeight="1" x14ac:dyDescent="0.3">
      <c r="B9" s="205"/>
      <c r="C9" s="43" t="s">
        <v>41</v>
      </c>
      <c r="D9" s="43" t="s">
        <v>61</v>
      </c>
      <c r="E9" s="43" t="s">
        <v>21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178">
        <f t="shared" si="0"/>
        <v>0</v>
      </c>
      <c r="S9" s="11"/>
      <c r="T9" s="26"/>
      <c r="U9" s="27"/>
      <c r="V9" s="27"/>
      <c r="W9" s="27"/>
      <c r="X9" s="27"/>
      <c r="Y9" s="27"/>
      <c r="Z9" s="27"/>
      <c r="AA9" s="11"/>
    </row>
    <row r="10" spans="2:27" ht="15" customHeight="1" x14ac:dyDescent="0.3">
      <c r="B10" s="205"/>
      <c r="C10" s="43" t="s">
        <v>42</v>
      </c>
      <c r="D10" s="43" t="s">
        <v>59</v>
      </c>
      <c r="E10" s="43" t="s">
        <v>21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178">
        <f t="shared" si="0"/>
        <v>0</v>
      </c>
      <c r="S10" s="11"/>
      <c r="T10" s="17"/>
      <c r="U10" s="10"/>
      <c r="V10" s="10"/>
      <c r="W10" s="10"/>
      <c r="X10" s="10"/>
      <c r="Y10" s="10"/>
      <c r="Z10" s="10"/>
      <c r="AA10" s="11"/>
    </row>
    <row r="11" spans="2:27" s="161" customFormat="1" ht="15" customHeight="1" x14ac:dyDescent="0.3">
      <c r="B11" s="205"/>
      <c r="C11" s="144" t="s">
        <v>42</v>
      </c>
      <c r="D11" s="144" t="s">
        <v>55</v>
      </c>
      <c r="E11" s="144" t="s">
        <v>21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179">
        <f t="shared" si="0"/>
        <v>0</v>
      </c>
      <c r="S11" s="159"/>
      <c r="T11" s="160"/>
      <c r="U11" s="160"/>
      <c r="V11" s="160"/>
      <c r="W11" s="160"/>
      <c r="X11" s="160"/>
      <c r="Y11" s="160"/>
      <c r="Z11" s="160"/>
      <c r="AA11" s="159"/>
    </row>
    <row r="12" spans="2:27" ht="15" customHeight="1" x14ac:dyDescent="0.3">
      <c r="B12" s="205"/>
      <c r="C12" s="43" t="s">
        <v>43</v>
      </c>
      <c r="D12" s="43" t="s">
        <v>24</v>
      </c>
      <c r="E12" s="43" t="s">
        <v>29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178">
        <f t="shared" si="0"/>
        <v>0</v>
      </c>
      <c r="S12" s="11"/>
      <c r="T12" s="17"/>
      <c r="U12" s="10"/>
      <c r="V12" s="10"/>
      <c r="W12" s="10"/>
      <c r="X12" s="10"/>
      <c r="Y12" s="10"/>
      <c r="Z12" s="10"/>
      <c r="AA12" s="11"/>
    </row>
    <row r="13" spans="2:27" ht="15" customHeight="1" x14ac:dyDescent="0.3">
      <c r="B13" s="205"/>
      <c r="C13" s="43" t="s">
        <v>43</v>
      </c>
      <c r="D13" s="165" t="s">
        <v>57</v>
      </c>
      <c r="E13" s="43" t="s">
        <v>21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178">
        <f t="shared" si="0"/>
        <v>0</v>
      </c>
      <c r="S13" s="11"/>
      <c r="T13" s="17"/>
      <c r="U13" s="10"/>
      <c r="V13" s="10"/>
      <c r="W13" s="10"/>
      <c r="X13" s="10"/>
      <c r="Y13" s="10"/>
      <c r="Z13" s="10"/>
      <c r="AA13" s="11"/>
    </row>
    <row r="14" spans="2:27" ht="15" customHeight="1" x14ac:dyDescent="0.3">
      <c r="B14" s="205"/>
      <c r="C14" s="43" t="s">
        <v>43</v>
      </c>
      <c r="D14" s="165" t="s">
        <v>25</v>
      </c>
      <c r="E14" s="43" t="s">
        <v>21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178">
        <f t="shared" si="0"/>
        <v>0</v>
      </c>
      <c r="S14" s="11"/>
      <c r="T14" s="17"/>
      <c r="U14" s="10"/>
      <c r="V14" s="10"/>
      <c r="W14" s="10"/>
      <c r="X14" s="10"/>
      <c r="Y14" s="10"/>
      <c r="Z14" s="10"/>
      <c r="AA14" s="11"/>
    </row>
    <row r="15" spans="2:27" ht="15" customHeight="1" x14ac:dyDescent="0.3">
      <c r="B15" s="205"/>
      <c r="C15" s="43" t="s">
        <v>43</v>
      </c>
      <c r="D15" s="43" t="s">
        <v>26</v>
      </c>
      <c r="E15" s="43" t="s">
        <v>29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178">
        <f t="shared" si="0"/>
        <v>0</v>
      </c>
      <c r="S15" s="11"/>
      <c r="T15" s="17"/>
      <c r="U15" s="28"/>
      <c r="V15" s="28"/>
      <c r="W15" s="28"/>
      <c r="X15" s="28"/>
      <c r="Y15" s="28"/>
      <c r="Z15" s="28"/>
      <c r="AA15" s="11"/>
    </row>
    <row r="16" spans="2:27" ht="15" customHeight="1" x14ac:dyDescent="0.3">
      <c r="B16" s="205"/>
      <c r="C16" s="43" t="s">
        <v>43</v>
      </c>
      <c r="D16" s="165" t="s">
        <v>56</v>
      </c>
      <c r="E16" s="43" t="s">
        <v>29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178">
        <f t="shared" si="0"/>
        <v>0</v>
      </c>
      <c r="S16" s="11"/>
      <c r="T16" s="17"/>
      <c r="U16" s="28"/>
      <c r="V16" s="28"/>
      <c r="W16" s="28"/>
      <c r="X16" s="28"/>
      <c r="Y16" s="28"/>
      <c r="Z16" s="28"/>
      <c r="AA16" s="11"/>
    </row>
    <row r="17" spans="1:27" s="161" customFormat="1" ht="15" customHeight="1" x14ac:dyDescent="0.3">
      <c r="B17" s="205"/>
      <c r="C17" s="144" t="s">
        <v>43</v>
      </c>
      <c r="D17" s="144" t="s">
        <v>27</v>
      </c>
      <c r="E17" s="144" t="s">
        <v>29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179">
        <f t="shared" si="0"/>
        <v>0</v>
      </c>
      <c r="S17" s="159"/>
      <c r="T17" s="160"/>
      <c r="U17" s="160"/>
      <c r="V17" s="160"/>
      <c r="W17" s="160"/>
      <c r="X17" s="160"/>
      <c r="Y17" s="160"/>
      <c r="Z17" s="160"/>
      <c r="AA17" s="159"/>
    </row>
    <row r="18" spans="1:27" s="161" customFormat="1" ht="15" customHeight="1" x14ac:dyDescent="0.3">
      <c r="B18" s="205"/>
      <c r="C18" s="144" t="s">
        <v>43</v>
      </c>
      <c r="D18" s="144" t="s">
        <v>28</v>
      </c>
      <c r="E18" s="144" t="s">
        <v>29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179">
        <f t="shared" si="0"/>
        <v>0</v>
      </c>
      <c r="S18" s="159"/>
      <c r="T18" s="160"/>
      <c r="U18" s="160"/>
      <c r="V18" s="160"/>
      <c r="W18" s="160"/>
      <c r="X18" s="160"/>
      <c r="Y18" s="160"/>
      <c r="Z18" s="160"/>
      <c r="AA18" s="159"/>
    </row>
    <row r="19" spans="1:27" s="161" customFormat="1" ht="15" customHeight="1" x14ac:dyDescent="0.3">
      <c r="B19" s="205"/>
      <c r="C19" s="144" t="s">
        <v>43</v>
      </c>
      <c r="D19" s="144" t="s">
        <v>23</v>
      </c>
      <c r="E19" s="144" t="s">
        <v>21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179">
        <f t="shared" si="0"/>
        <v>0</v>
      </c>
      <c r="S19" s="159"/>
      <c r="T19" s="159"/>
      <c r="U19" s="159"/>
      <c r="V19" s="159"/>
      <c r="W19" s="159"/>
      <c r="X19" s="159"/>
      <c r="Y19" s="159"/>
      <c r="Z19" s="159"/>
      <c r="AA19" s="159"/>
    </row>
    <row r="20" spans="1:27" ht="15" customHeight="1" x14ac:dyDescent="0.3">
      <c r="B20" s="205"/>
      <c r="C20" s="43" t="s">
        <v>43</v>
      </c>
      <c r="D20" s="43" t="s">
        <v>51</v>
      </c>
      <c r="E20" s="43" t="s">
        <v>21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178">
        <f t="shared" si="0"/>
        <v>0</v>
      </c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5" customHeight="1" x14ac:dyDescent="0.3">
      <c r="B21" s="205"/>
      <c r="C21" s="43" t="s">
        <v>43</v>
      </c>
      <c r="D21" s="43" t="s">
        <v>32</v>
      </c>
      <c r="E21" s="43" t="s">
        <v>29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178">
        <f t="shared" si="0"/>
        <v>0</v>
      </c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5" customHeight="1" x14ac:dyDescent="0.3">
      <c r="B22" s="205"/>
      <c r="C22" s="43" t="s">
        <v>44</v>
      </c>
      <c r="D22" s="43" t="s">
        <v>30</v>
      </c>
      <c r="E22" s="43" t="s">
        <v>52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178">
        <f t="shared" si="0"/>
        <v>0</v>
      </c>
      <c r="S22" s="11"/>
      <c r="T22" s="25"/>
      <c r="U22" s="25"/>
      <c r="V22" s="25"/>
      <c r="W22" s="25"/>
      <c r="X22" s="25"/>
      <c r="Y22" s="25"/>
      <c r="Z22" s="25"/>
      <c r="AA22" s="11"/>
    </row>
    <row r="23" spans="1:27" s="146" customFormat="1" ht="15" customHeight="1" x14ac:dyDescent="0.3">
      <c r="B23" s="205"/>
      <c r="C23" s="144" t="s">
        <v>44</v>
      </c>
      <c r="D23" s="166" t="s">
        <v>31</v>
      </c>
      <c r="E23" s="145" t="s">
        <v>21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180">
        <f t="shared" si="0"/>
        <v>0</v>
      </c>
      <c r="S23" s="151"/>
      <c r="T23" s="152"/>
      <c r="U23" s="152"/>
      <c r="V23" s="152"/>
      <c r="W23" s="152"/>
      <c r="X23" s="152"/>
      <c r="Y23" s="152"/>
      <c r="Z23" s="152"/>
      <c r="AA23" s="151"/>
    </row>
    <row r="24" spans="1:27" ht="15" customHeight="1" x14ac:dyDescent="0.3">
      <c r="B24" s="205"/>
      <c r="C24" s="43" t="s">
        <v>45</v>
      </c>
      <c r="D24" s="43" t="s">
        <v>38</v>
      </c>
      <c r="E24" s="43" t="s">
        <v>21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178">
        <f t="shared" si="0"/>
        <v>0</v>
      </c>
      <c r="S24" s="11"/>
      <c r="T24" s="25"/>
      <c r="U24" s="25"/>
      <c r="V24" s="25"/>
      <c r="W24" s="25"/>
      <c r="X24" s="25"/>
      <c r="Y24" s="25"/>
      <c r="Z24" s="25"/>
      <c r="AA24" s="11"/>
    </row>
    <row r="25" spans="1:27" x14ac:dyDescent="0.3">
      <c r="B25" s="3"/>
      <c r="C25" s="50"/>
      <c r="D25" s="4"/>
      <c r="E25" s="45"/>
      <c r="F25" s="2"/>
      <c r="G25" s="2"/>
      <c r="H25" s="2"/>
      <c r="I25" s="1"/>
      <c r="J25" s="2"/>
      <c r="K25" s="2"/>
      <c r="L25" s="39"/>
      <c r="M25" s="39"/>
      <c r="N25" s="39"/>
      <c r="O25" s="41"/>
      <c r="P25" s="39"/>
      <c r="Q25" s="39"/>
      <c r="R25" s="181">
        <f t="shared" si="0"/>
        <v>0</v>
      </c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123" customFormat="1" ht="30" customHeight="1" x14ac:dyDescent="0.3">
      <c r="A26" s="209"/>
      <c r="B26" s="206" t="s">
        <v>12</v>
      </c>
      <c r="C26" s="163"/>
      <c r="D26" s="86" t="s">
        <v>37</v>
      </c>
      <c r="E26" s="86"/>
      <c r="F26" s="80">
        <f>SUM(F5:F25)</f>
        <v>0</v>
      </c>
      <c r="G26" s="80">
        <f>SUM(G5:G25)</f>
        <v>0</v>
      </c>
      <c r="H26" s="80">
        <f t="shared" ref="H26:Q26" si="1">SUM(H5:H25)</f>
        <v>0</v>
      </c>
      <c r="I26" s="80">
        <f t="shared" si="1"/>
        <v>0</v>
      </c>
      <c r="J26" s="80">
        <f t="shared" si="1"/>
        <v>0</v>
      </c>
      <c r="K26" s="80">
        <f t="shared" si="1"/>
        <v>0</v>
      </c>
      <c r="L26" s="80">
        <f t="shared" si="1"/>
        <v>0</v>
      </c>
      <c r="M26" s="80">
        <f t="shared" si="1"/>
        <v>0</v>
      </c>
      <c r="N26" s="80">
        <f t="shared" si="1"/>
        <v>0</v>
      </c>
      <c r="O26" s="80">
        <f t="shared" si="1"/>
        <v>0</v>
      </c>
      <c r="P26" s="80">
        <f t="shared" si="1"/>
        <v>0</v>
      </c>
      <c r="Q26" s="172">
        <f t="shared" si="1"/>
        <v>0</v>
      </c>
      <c r="R26" s="182">
        <f t="shared" si="0"/>
        <v>0</v>
      </c>
    </row>
    <row r="27" spans="1:27" s="48" customFormat="1" ht="30" customHeight="1" x14ac:dyDescent="0.3">
      <c r="A27" s="209"/>
      <c r="B27" s="207"/>
      <c r="C27" s="167" t="s">
        <v>41</v>
      </c>
      <c r="D27" s="87" t="s">
        <v>33</v>
      </c>
      <c r="E27" s="87"/>
      <c r="F27" s="81">
        <f>SUMIF($C$5:$C$24,$C$27,F$5:F$24)</f>
        <v>0</v>
      </c>
      <c r="G27" s="81">
        <f>SUMIF($C$5:$C$24,$C$27,G$5:G$24)</f>
        <v>0</v>
      </c>
      <c r="H27" s="81">
        <f t="shared" ref="H27:Q27" si="2">SUMIF($C$5:$C$24,$C$27,H$5:H$24)</f>
        <v>0</v>
      </c>
      <c r="I27" s="81">
        <f t="shared" si="2"/>
        <v>0</v>
      </c>
      <c r="J27" s="81">
        <f t="shared" si="2"/>
        <v>0</v>
      </c>
      <c r="K27" s="81">
        <f t="shared" si="2"/>
        <v>0</v>
      </c>
      <c r="L27" s="81">
        <f t="shared" si="2"/>
        <v>0</v>
      </c>
      <c r="M27" s="81">
        <f t="shared" si="2"/>
        <v>0</v>
      </c>
      <c r="N27" s="81">
        <f t="shared" si="2"/>
        <v>0</v>
      </c>
      <c r="O27" s="81">
        <f t="shared" si="2"/>
        <v>0</v>
      </c>
      <c r="P27" s="81">
        <f t="shared" si="2"/>
        <v>0</v>
      </c>
      <c r="Q27" s="173">
        <f t="shared" si="2"/>
        <v>0</v>
      </c>
      <c r="R27" s="183">
        <f t="shared" si="0"/>
        <v>0</v>
      </c>
    </row>
    <row r="28" spans="1:27" s="47" customFormat="1" ht="15" customHeight="1" x14ac:dyDescent="0.3">
      <c r="A28" s="209"/>
      <c r="B28" s="207"/>
      <c r="C28" s="168" t="s">
        <v>42</v>
      </c>
      <c r="D28" s="89" t="s">
        <v>34</v>
      </c>
      <c r="E28" s="89"/>
      <c r="F28" s="82">
        <f>SUMIF($C$5:$C$24,$C$28,F$5:F$24)</f>
        <v>0</v>
      </c>
      <c r="G28" s="82">
        <f>SUMIF($C$5:$C$24,$C$28,G$5:G$24)</f>
        <v>0</v>
      </c>
      <c r="H28" s="82">
        <f t="shared" ref="H28:Q28" si="3">SUMIF($C$5:$C$24,$C$28,H$5:H$24)</f>
        <v>0</v>
      </c>
      <c r="I28" s="82">
        <f t="shared" si="3"/>
        <v>0</v>
      </c>
      <c r="J28" s="82">
        <f t="shared" si="3"/>
        <v>0</v>
      </c>
      <c r="K28" s="82">
        <f t="shared" si="3"/>
        <v>0</v>
      </c>
      <c r="L28" s="82">
        <f t="shared" si="3"/>
        <v>0</v>
      </c>
      <c r="M28" s="82">
        <f t="shared" si="3"/>
        <v>0</v>
      </c>
      <c r="N28" s="82">
        <f t="shared" si="3"/>
        <v>0</v>
      </c>
      <c r="O28" s="82">
        <f t="shared" si="3"/>
        <v>0</v>
      </c>
      <c r="P28" s="82">
        <f t="shared" si="3"/>
        <v>0</v>
      </c>
      <c r="Q28" s="174">
        <f t="shared" si="3"/>
        <v>0</v>
      </c>
      <c r="R28" s="184">
        <f t="shared" si="0"/>
        <v>0</v>
      </c>
    </row>
    <row r="29" spans="1:27" s="47" customFormat="1" ht="15" customHeight="1" x14ac:dyDescent="0.3">
      <c r="A29" s="209"/>
      <c r="B29" s="207"/>
      <c r="C29" s="168" t="s">
        <v>43</v>
      </c>
      <c r="D29" s="89" t="s">
        <v>35</v>
      </c>
      <c r="E29" s="89"/>
      <c r="F29" s="82">
        <f>SUMIF($C$5:$C$24,$C$29,F$5:F$24)</f>
        <v>0</v>
      </c>
      <c r="G29" s="82">
        <f>SUMIF($C$5:$C$24,$C$29,G$5:G$24)</f>
        <v>0</v>
      </c>
      <c r="H29" s="82">
        <f t="shared" ref="H29:Q29" si="4">SUMIF($C$5:$C$24,$C$29,H$5:H$24)</f>
        <v>0</v>
      </c>
      <c r="I29" s="82">
        <f t="shared" si="4"/>
        <v>0</v>
      </c>
      <c r="J29" s="82">
        <f t="shared" si="4"/>
        <v>0</v>
      </c>
      <c r="K29" s="82">
        <f t="shared" si="4"/>
        <v>0</v>
      </c>
      <c r="L29" s="82">
        <f t="shared" si="4"/>
        <v>0</v>
      </c>
      <c r="M29" s="82">
        <f t="shared" si="4"/>
        <v>0</v>
      </c>
      <c r="N29" s="82">
        <f t="shared" si="4"/>
        <v>0</v>
      </c>
      <c r="O29" s="82">
        <f t="shared" si="4"/>
        <v>0</v>
      </c>
      <c r="P29" s="82">
        <f t="shared" si="4"/>
        <v>0</v>
      </c>
      <c r="Q29" s="174">
        <f t="shared" si="4"/>
        <v>0</v>
      </c>
      <c r="R29" s="184">
        <f t="shared" si="0"/>
        <v>0</v>
      </c>
    </row>
    <row r="30" spans="1:27" s="47" customFormat="1" ht="15" customHeight="1" x14ac:dyDescent="0.3">
      <c r="A30" s="209"/>
      <c r="B30" s="207"/>
      <c r="C30" s="168" t="s">
        <v>44</v>
      </c>
      <c r="D30" s="89" t="s">
        <v>36</v>
      </c>
      <c r="E30" s="89"/>
      <c r="F30" s="82">
        <f>SUMIF($C$5:$C$24,$C$30,F$5:F$24)</f>
        <v>0</v>
      </c>
      <c r="G30" s="82">
        <f>SUMIF($C$5:$C$24,$C$30,G$5:G$24)</f>
        <v>0</v>
      </c>
      <c r="H30" s="82">
        <f t="shared" ref="H30:Q30" si="5">SUMIF($C$5:$C$24,$C$30,H$5:H$24)</f>
        <v>0</v>
      </c>
      <c r="I30" s="82">
        <f t="shared" si="5"/>
        <v>0</v>
      </c>
      <c r="J30" s="82">
        <f t="shared" si="5"/>
        <v>0</v>
      </c>
      <c r="K30" s="82">
        <f t="shared" si="5"/>
        <v>0</v>
      </c>
      <c r="L30" s="82">
        <f t="shared" si="5"/>
        <v>0</v>
      </c>
      <c r="M30" s="82">
        <f t="shared" si="5"/>
        <v>0</v>
      </c>
      <c r="N30" s="82">
        <f t="shared" si="5"/>
        <v>0</v>
      </c>
      <c r="O30" s="82">
        <f t="shared" si="5"/>
        <v>0</v>
      </c>
      <c r="P30" s="82">
        <f t="shared" si="5"/>
        <v>0</v>
      </c>
      <c r="Q30" s="174">
        <f t="shared" si="5"/>
        <v>0</v>
      </c>
      <c r="R30" s="184">
        <f t="shared" si="0"/>
        <v>0</v>
      </c>
    </row>
    <row r="31" spans="1:27" s="114" customFormat="1" ht="30" customHeight="1" thickBot="1" x14ac:dyDescent="0.35">
      <c r="A31" s="209"/>
      <c r="B31" s="208"/>
      <c r="C31" s="169" t="s">
        <v>45</v>
      </c>
      <c r="D31" s="109" t="s">
        <v>38</v>
      </c>
      <c r="E31" s="109"/>
      <c r="F31" s="110">
        <f>SUMIF($C$5:$C$24,$C$31,F$5:F$24)</f>
        <v>0</v>
      </c>
      <c r="G31" s="110">
        <f>SUMIF($C$5:$C$24,$C$31,G$5:G$24)</f>
        <v>0</v>
      </c>
      <c r="H31" s="110">
        <f t="shared" ref="H31:Q31" si="6">SUMIF($C$5:$C$24,$C$31,H$5:H$24)</f>
        <v>0</v>
      </c>
      <c r="I31" s="110">
        <f t="shared" si="6"/>
        <v>0</v>
      </c>
      <c r="J31" s="110">
        <f t="shared" si="6"/>
        <v>0</v>
      </c>
      <c r="K31" s="110">
        <f t="shared" si="6"/>
        <v>0</v>
      </c>
      <c r="L31" s="110">
        <f t="shared" si="6"/>
        <v>0</v>
      </c>
      <c r="M31" s="110">
        <f t="shared" si="6"/>
        <v>0</v>
      </c>
      <c r="N31" s="110">
        <f t="shared" si="6"/>
        <v>0</v>
      </c>
      <c r="O31" s="110">
        <f t="shared" si="6"/>
        <v>0</v>
      </c>
      <c r="P31" s="110">
        <f t="shared" si="6"/>
        <v>0</v>
      </c>
      <c r="Q31" s="175">
        <f t="shared" si="6"/>
        <v>0</v>
      </c>
      <c r="R31" s="185">
        <f t="shared" si="0"/>
        <v>0</v>
      </c>
    </row>
    <row r="33" spans="6:18" x14ac:dyDescent="0.3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6:18" x14ac:dyDescent="0.3">
      <c r="F34" s="6"/>
      <c r="G34" s="22"/>
      <c r="H34" s="22"/>
      <c r="I34" s="22"/>
      <c r="J34" s="22"/>
      <c r="K34" s="22"/>
      <c r="L34" s="6"/>
      <c r="M34" s="22"/>
      <c r="N34" s="14"/>
      <c r="O34" s="14"/>
      <c r="P34" s="14"/>
      <c r="Q34" s="14"/>
      <c r="R34" s="170"/>
    </row>
    <row r="35" spans="6:18" x14ac:dyDescent="0.3">
      <c r="F35" s="6"/>
      <c r="G35" s="22"/>
      <c r="H35" s="22"/>
      <c r="I35" s="22"/>
      <c r="J35" s="22"/>
      <c r="K35" s="22"/>
      <c r="L35" s="6"/>
      <c r="M35" s="22"/>
      <c r="N35" s="14"/>
      <c r="O35" s="14"/>
      <c r="P35" s="14"/>
      <c r="Q35" s="14"/>
      <c r="R35" s="170"/>
    </row>
    <row r="36" spans="6:18" x14ac:dyDescent="0.3">
      <c r="F36" s="6"/>
      <c r="G36" s="22"/>
      <c r="H36" s="22"/>
      <c r="I36" s="22"/>
      <c r="J36" s="22"/>
      <c r="K36" s="22"/>
      <c r="L36" s="6"/>
      <c r="M36" s="22"/>
      <c r="N36" s="14"/>
      <c r="O36" s="14"/>
      <c r="P36" s="14"/>
      <c r="Q36" s="14"/>
      <c r="R36" s="170"/>
    </row>
    <row r="37" spans="6:18" x14ac:dyDescent="0.3">
      <c r="F37" s="6"/>
      <c r="G37" s="22"/>
      <c r="H37" s="22"/>
      <c r="I37" s="22"/>
      <c r="J37" s="22"/>
      <c r="K37" s="22"/>
      <c r="L37" s="6"/>
      <c r="M37" s="22"/>
      <c r="N37" s="14"/>
      <c r="O37" s="14"/>
      <c r="P37" s="14"/>
      <c r="Q37" s="14"/>
      <c r="R37" s="170"/>
    </row>
    <row r="38" spans="6:18" x14ac:dyDescent="0.3"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71"/>
    </row>
    <row r="39" spans="6:18" x14ac:dyDescent="0.3"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71"/>
    </row>
    <row r="40" spans="6:18" x14ac:dyDescent="0.3"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171"/>
    </row>
    <row r="41" spans="6:18" x14ac:dyDescent="0.3"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171"/>
    </row>
  </sheetData>
  <mergeCells count="5">
    <mergeCell ref="B5:B24"/>
    <mergeCell ref="A26:A31"/>
    <mergeCell ref="B26:B31"/>
    <mergeCell ref="B1:F1"/>
    <mergeCell ref="C3:E3"/>
  </mergeCells>
  <pageMargins left="0.70866141732283472" right="0.70866141732283472" top="0.78740157480314965" bottom="0.78740157480314965" header="0.31496062992125984" footer="0.31496062992125984"/>
  <pageSetup paperSize="8" scale="36" orientation="portrait" r:id="rId1"/>
  <headerFooter>
    <oddHeader>&amp;C&amp;"Calibri"&amp;8&amp;KFF0000 - vertraulich -&amp;1#_x000D_</oddHeader>
  </headerFooter>
</worksheet>
</file>

<file path=docMetadata/LabelInfo.xml><?xml version="1.0" encoding="utf-8"?>
<clbl:labelList xmlns:clbl="http://schemas.microsoft.com/office/2020/mipLabelMetadata">
  <clbl:label id="{52e45c38-7a78-4fb0-a496-008993e66bba}" enabled="1" method="Privileged" siteId="{1e02efad-8b36-481f-9f80-db7449c0fa4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SEA Forecast 2024</vt:lpstr>
      <vt:lpstr>Übersicht Frank</vt:lpstr>
      <vt:lpstr>'SEA Forecast 2024'!Drucktitel</vt:lpstr>
      <vt:lpstr>'Übersicht Frank'!Drucktitel</vt:lpstr>
    </vt:vector>
  </TitlesOfParts>
  <Company>OTTO Office GmbH &amp; Co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Carsten.Voeller@otto-office.com</dc:creator>
  <cp:lastModifiedBy>Völler, Carsten</cp:lastModifiedBy>
  <cp:lastPrinted>2017-07-11T06:01:53Z</cp:lastPrinted>
  <dcterms:created xsi:type="dcterms:W3CDTF">2015-11-26T13:34:03Z</dcterms:created>
  <dcterms:modified xsi:type="dcterms:W3CDTF">2025-10-06T16:22:24Z</dcterms:modified>
</cp:coreProperties>
</file>